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ork\شرکت سیمان آبیک\دفتر فنی و مهندسی\پروژه ها\لیست کامل پروژه ها\پروژه مخزن 20 میلیون لیتری\مدارک مخزن\"/>
    </mc:Choice>
  </mc:AlternateContent>
  <xr:revisionPtr revIDLastSave="0" documentId="13_ncr:1_{13DB23EB-4E7C-4CA9-B7AB-A0381B3A684F}" xr6:coauthVersionLast="47" xr6:coauthVersionMax="47" xr10:uidLastSave="{00000000-0000-0000-0000-000000000000}"/>
  <bookViews>
    <workbookView xWindow="-120" yWindow="-120" windowWidth="21840" windowHeight="13020" tabRatio="678" activeTab="1" xr2:uid="{00000000-000D-0000-FFFF-FFFF00000000}"/>
  </bookViews>
  <sheets>
    <sheet name="Total" sheetId="8" r:id="rId1"/>
    <sheet name="Mechanic" sheetId="2" r:id="rId2"/>
    <sheet name="Piping" sheetId="12" r:id="rId3"/>
    <sheet name="Paint &amp; Insulation" sheetId="13" r:id="rId4"/>
    <sheet name="Civil" sheetId="11" r:id="rId5"/>
  </sheets>
  <definedNames>
    <definedName name="_xlnm._FilterDatabase" localSheetId="4" hidden="1">Civil!$A$2:$F$19</definedName>
    <definedName name="_xlnm.Print_Area" localSheetId="4">Civil!$A$1:$F$89</definedName>
    <definedName name="_xlnm.Print_Area" localSheetId="1">Mechanic!$A$1:$F$24</definedName>
    <definedName name="_xlnm.Print_Area" localSheetId="3">'Paint &amp; Insulation'!$A$1:$F$15</definedName>
    <definedName name="_xlnm.Print_Area" localSheetId="2">Piping!$A$1:$H$16</definedName>
    <definedName name="_xlnm.Print_Area" localSheetId="0">Total!$A$1:$H$9</definedName>
    <definedName name="_xlnm.Print_Titles" localSheetId="2">Piping!$1:$3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1" l="1"/>
  <c r="F15" i="13"/>
  <c r="H16" i="12"/>
  <c r="F9" i="12"/>
  <c r="F4" i="8"/>
  <c r="F66" i="11" l="1"/>
  <c r="F29" i="11"/>
  <c r="F43" i="11"/>
  <c r="F78" i="11"/>
  <c r="F89" i="11"/>
  <c r="F55" i="11"/>
  <c r="F24" i="2" l="1"/>
  <c r="D5" i="8" s="1"/>
  <c r="G4" i="8" l="1"/>
  <c r="E4" i="8" l="1"/>
  <c r="H4" i="8" l="1"/>
</calcChain>
</file>

<file path=xl/sharedStrings.xml><?xml version="1.0" encoding="utf-8"?>
<sst xmlns="http://schemas.openxmlformats.org/spreadsheetml/2006/main" count="317" uniqueCount="157">
  <si>
    <t>ردیف</t>
  </si>
  <si>
    <t>شرح</t>
  </si>
  <si>
    <t>واحد</t>
  </si>
  <si>
    <t>مقدار قرارداد</t>
  </si>
  <si>
    <t>مقدار واقعی</t>
  </si>
  <si>
    <t>سرجوش</t>
  </si>
  <si>
    <t>سرجوش OLET کربن استیل 2 اینچ</t>
  </si>
  <si>
    <t>اسپول ها - کربن استیل - 2 اینچ و بالاتر - "4-D</t>
  </si>
  <si>
    <t>اسپول ها - کربن استیل - 2 اینچ و بالاتر - "8-D ضخامت کوچکتر مساوی از 0.375 اینچ</t>
  </si>
  <si>
    <t>متر</t>
  </si>
  <si>
    <t>عدد</t>
  </si>
  <si>
    <t>نصب شیر آلات و سایر ملحقات -شیر/صافی/مفصل انبسلط "4=D</t>
  </si>
  <si>
    <t>نصب شیر آلات و سایر ملحقات -شیر/صافی/مفصل انبسلط "8=D</t>
  </si>
  <si>
    <t>آزمایشات پرتونگاری ALL SIZE</t>
  </si>
  <si>
    <t>آزمایشات هیدرواستاتیک - تحت فشار ALL SIZE</t>
  </si>
  <si>
    <t>اینچ / متر</t>
  </si>
  <si>
    <t>آزمایشات با هوای فشرده</t>
  </si>
  <si>
    <t>پیش راه اندازی خطوط لوله کشی ALL SIZE</t>
  </si>
  <si>
    <t>ساخت و نصب تکیه گاه ها با هر وزنی (تکیه گاه های بخش برق و ابزار دقیق را نیز شامل میشود)</t>
  </si>
  <si>
    <t>کیلو گرم</t>
  </si>
  <si>
    <t>کیلوگرم</t>
  </si>
  <si>
    <t>نصب و جوشکاری کف مخازن</t>
  </si>
  <si>
    <t>نصب و جوشکاری بدنه مخازن</t>
  </si>
  <si>
    <t>نصب و جوشکاری سقف ثابت مخازن</t>
  </si>
  <si>
    <t>نصب و جوشکاری WIND GIRDER</t>
  </si>
  <si>
    <t>نصب و جوشکاری پله بدنه مخازن</t>
  </si>
  <si>
    <t>نصب و جوشکاری سازه های تیر و ستونی</t>
  </si>
  <si>
    <t>نصب و جوشکاری کویل حرارتی کف مخازن به همراه تکیه گاه های مربوطه</t>
  </si>
  <si>
    <t>اینچ متر</t>
  </si>
  <si>
    <t>ساخت و نصب تکیه گاه 10-50 Up to :W</t>
  </si>
  <si>
    <t>داربست بندی کامل داخل و خارج مخزن و تخته ریزی</t>
  </si>
  <si>
    <t>مترمکعب</t>
  </si>
  <si>
    <t>آزمایش به روش مایع نفوذی</t>
  </si>
  <si>
    <t>مترمربع</t>
  </si>
  <si>
    <t>آزمایش پرتونگاری</t>
  </si>
  <si>
    <t>بهای واحد (ریال)</t>
  </si>
  <si>
    <t>بهای کل (ریال)</t>
  </si>
  <si>
    <t xml:space="preserve">مقدار </t>
  </si>
  <si>
    <t>مقدار</t>
  </si>
  <si>
    <t>متر طول</t>
  </si>
  <si>
    <t>مجموع بهای بخش پایپینگ (ریال)</t>
  </si>
  <si>
    <t>تامین آب آزمایش هیدرواستاتیکی مخازن (یک مخزن)</t>
  </si>
  <si>
    <t xml:space="preserve">مکانیک </t>
  </si>
  <si>
    <t>پایپینگ</t>
  </si>
  <si>
    <t>سیویل، سازه، معماری</t>
  </si>
  <si>
    <t>بخش</t>
  </si>
  <si>
    <t>هزینه های پروژه در بخش خرید</t>
  </si>
  <si>
    <t>در قیمت کل محاسبه شده است.</t>
  </si>
  <si>
    <t>تجهیز کارگاه</t>
  </si>
  <si>
    <t>هزینه های پروژه در بخش اجرا</t>
  </si>
  <si>
    <t>رنگ و عایق</t>
  </si>
  <si>
    <t>جمع کل هزینه های برآوردی پروژه (ریال) :</t>
  </si>
  <si>
    <t>بهای جزء (ریال)</t>
  </si>
  <si>
    <t>رنگ آمیزی اسکلت فلزی - سندبلاست - اسکلت سبک وزن</t>
  </si>
  <si>
    <t>رنگ آمیزی اسکلت فلزی - رنگ در کارگاه رنگ - اسکلت سبک وزن</t>
  </si>
  <si>
    <t>رنگ آمیزی اسکلت فلزی - لکه گیری - اسکلت سبک وزن</t>
  </si>
  <si>
    <t>سندبلاست - سطوح خارجی بدنه و سقف ثابت مخازن تا ارتفاع 22 متر</t>
  </si>
  <si>
    <t>رنگ آمیزی مخازن ذخيره (سطوح خارجی بدنه مخازن و سقف)  تا ارتفاع 22 متر</t>
  </si>
  <si>
    <t>عایقکاری گرم تجهيزات - دیواره مخازن</t>
  </si>
  <si>
    <t>مجموع بهای بخش رنگ و عایق (ریال) :</t>
  </si>
  <si>
    <t>محاسبه هزینه براساس قرارداد</t>
  </si>
  <si>
    <t>مجموع (ریال):</t>
  </si>
  <si>
    <t>عايقكاري گرم لوله ها و ابزار دقيق - لوله كشي راسته (افقي و عمودي) "6-"2 D</t>
  </si>
  <si>
    <t>عايقكاري گرم لوله ها و ابزار دقيق - شيرآلات و فيتينگ ها  "6-"2 D</t>
  </si>
  <si>
    <t>عايقكاري گرم لوله هاو ابزار دقيق - شيرآلات و فيتينگ ها  "12-"8 D</t>
  </si>
  <si>
    <t>عايقكاري گرم لوله ها و ابزار دقيق - فلنج ها "6-"2 D</t>
  </si>
  <si>
    <t>عايقكاري گرم لوله ها و ابزار دقيق - فلنج ها "12-"8 D</t>
  </si>
  <si>
    <t>مترمكعب</t>
  </si>
  <si>
    <t>ريختن خاك‌ها يا مصالح سنگي موجود در كنار پي‌ها، گودها و كانال‌ها، به‌درون پي‌ها، گودها و كانال‌ها در قشرهاي حداكثر 15 سانتي‌متر در هر عمق و پخش و تسطيح لازم.</t>
  </si>
  <si>
    <t>تهيه و حمل وسايل قالب‌بندي با استفاده از قالب فلزي درپي‌ها و شناژهاي پي.</t>
  </si>
  <si>
    <t xml:space="preserve">متر مربع </t>
  </si>
  <si>
    <t>تهيه، حمل و اجراي بتن با شن و ماسه شسته طبيعي يا شكسته، با 150 كيلو گرم سيمان در متر مكعب بتن به همراه کلیه افزودنی¬ها شامل میکرو سیلس، فوق روان کننده و ... جهت هر نوع مصرف اعم از مصرف در بتن مسلح.</t>
  </si>
  <si>
    <t>تهیه و حمل مصالح و عايق كاري رطوبتي، با دو قشر اندود قير و يک لايه گوني براي سطوح روي پي‌ها.</t>
  </si>
  <si>
    <t>تهيه و حمل وسايل قالب‌بندي با استفاده از قالب فلزي درپي‌ها و شناژهاي پي  دیوار های بتنی با مشخصات مندرج در نقشه های اجرایی.</t>
  </si>
  <si>
    <t>كيلوگرم</t>
  </si>
  <si>
    <t>مجموع بهای احداث باندوال (ریال):</t>
  </si>
  <si>
    <t>تهيه، حمل و ساخت قطعات آهني اتصالي و نصب در داخل كارهاي بتني يا بنايي قبل از اجراي كارهاي ياد شده، از نبشي، سپري، ورق، تسمه، ميل گرد، لوله و مانند آن، با شاخك‌هاي لازم، جوشكاري، برشكاري، سوراخكاري و ساييدن، به طوركامل.</t>
  </si>
  <si>
    <t>تهیه، حمل و نصب صفحات فلزی مشبک (Grating) با حداقل ٨٠ میکرون پوشش گالوانیزه گرم با تمام وسایل و اتصالات مربوطه.</t>
  </si>
  <si>
    <t>ريختن خاك‌ها يا مصالح سنگي موجود در كنار پي‌ها، گودها و كانال‌ها، به‌درون پي‌ها، گودها و كانال‌ها در قشرهاي حداكثر 15 سانتي‌متر در هر عمق و پخش و تسطيح لازم</t>
  </si>
  <si>
    <t xml:space="preserve">مترمربع </t>
  </si>
  <si>
    <t>تهيه، حمل، بريدن، خم كردن و كار گذاشتن ميل گردآجدار از نوع AIII به قطر مندرج در نقشه های اجرایی براي بتن مسلح با سيم پيچي لازم .</t>
  </si>
  <si>
    <t>دسيمترمكعب</t>
  </si>
  <si>
    <t>تهيه، حمل و ساخت و اجراي انكر بولت گالوانيزه.</t>
  </si>
  <si>
    <t>مجموع بهای تکمیل فونداسیون و سازه پایپرک (ریال):</t>
  </si>
  <si>
    <t>تهيه، حمل و اجراي بتن با شن و ماسه شسته طبيعي يا شكسته، با 150 كيلو گرم سيمان در متر مكعب بتن به همراه کلیه افزودنی¬ها شامل میکرو سیلس، فوق روان کننده و ... جهت هر نوع مصرف اعم از مصرف در بتن مسلح</t>
  </si>
  <si>
    <t>تهيه و اجراي گروتG2 براي زيربيس پليت و محل‌هاي لازم.</t>
  </si>
  <si>
    <t>مجموع بهای محوطه سازی  و آماده سازی محل (ریال):</t>
  </si>
  <si>
    <t>مجموع بهای احداث ساپورت لوله ها و Sleeper ها (ریال):</t>
  </si>
  <si>
    <t>مجموع(ریال):</t>
  </si>
  <si>
    <t>بهای کل تکمیل پروژه نصب مخزن 20 میلیون لیتری کارخانه سیمان آبیک</t>
  </si>
  <si>
    <t>عايقكاري گرم لوله ها و ابزار دقيق- لوله هاي همراه با لوله كشي حرارتي "16-"8 D</t>
  </si>
  <si>
    <t>نصب و جوشکاری بستن فلنج ها "4-D</t>
  </si>
  <si>
    <t>نصب و جوشکاری  بستن فلنج ها "8-D</t>
  </si>
  <si>
    <t>نازلهای بدنه و نازلهای سقف</t>
  </si>
  <si>
    <t>منهول بدنه و منهول سقف</t>
  </si>
  <si>
    <t>سامپ</t>
  </si>
  <si>
    <t>انکر چیر</t>
  </si>
  <si>
    <t>ساپورتهای عایق</t>
  </si>
  <si>
    <t>ارت لاگ و Name Plate</t>
  </si>
  <si>
    <t>آزمایش خلاء کف مخزن و سقف</t>
  </si>
  <si>
    <t>کلی</t>
  </si>
  <si>
    <t>هندریل و لدر</t>
  </si>
  <si>
    <t xml:space="preserve">تهيه، حمل و اجراي بتن با شن و ماسه شسته طبيعي يا شكسته، با 150 كيلو گرم سيمان در متر مكعب بتن </t>
  </si>
  <si>
    <t>تهيه، حمل، ساخت و نصب ميل مهار دنده شده (بولت) انکر بولت قطر 48
میلگرد فی 48 ، چهار مهره گالوانیزه 48، دو عدد واشر گالوانیزه، به طول تقریبی 2.15 متر، طول رزوه تقریبی15 سانت  در هر دو سر زروه دارند F 1554 GR.36</t>
  </si>
  <si>
    <t>تهیه پخش شن شکسته و کوبیدن تا 95 درصد عمق 0/6 متر</t>
  </si>
  <si>
    <t>متر مربع</t>
  </si>
  <si>
    <t>، آب پاشي، تسطيح،رگلاژ و كوبيدن قشرهاي خاكريزي و توونان، با 95 درصد كوبيدگي به‌روش آشو اصلاحي، وقتي كه ضخامت قشرهاي خاكريزي پس از كوبيده شدن حداكثر 15 سانتي‌متر باشد.</t>
  </si>
  <si>
    <t>تهیه مصمالح گرانول و کوبیدن تا 95 درصد</t>
  </si>
  <si>
    <t>تهیه ماسه شسته و کوبش تا 95 درصد</t>
  </si>
  <si>
    <t xml:space="preserve">تیه ژئو تکستایل به ضخامت 2 میلیمتر با اجرای دو لایه </t>
  </si>
  <si>
    <t>تهیه لوله pvc قطر 25 و  جا گذاری در فونداسیون طول 3 متر</t>
  </si>
  <si>
    <t>تهیه ورق گالوانیزه به ضخامت 6 میلیمتر ( چکر پلیت) 80*80*6</t>
  </si>
  <si>
    <t>تهیه نبشی 60*60*6 و نصب آن</t>
  </si>
  <si>
    <t>طول</t>
  </si>
  <si>
    <t>تهيه خاك مناسب، از خارج كارگاه، براي خاكريزی و ریختن خاک کنار محل های کنده شده</t>
  </si>
  <si>
    <t>تهیه ، ساخت ،رنگ آمیزی، حمل و نصب سازه فلزی پایپرک</t>
  </si>
  <si>
    <t>تهيه، حمل، ساخت و نصب و رنگ آمیزی تير حمال، متشكل از يك تيرآهن يا ناوداني با وصله يا ورق‌هاي تقويتي، با برش، جوشكاري و ساييدن همراه با جوشكاري در محل اتصال با عضو ديگر و نصب باد بند كه هر عضو آن از يك يا چند پروفيل (نبشي، تيرآهن، ناوداني و مانند آن) تشكيل شده باشد با تمام قطعات اتصال به ستون يا تير يا اعضاي باد بند به يکديگر</t>
  </si>
  <si>
    <t xml:space="preserve">تهيه، حمل و اجراي بتن با شن و ماسه شسته طبيعي يا شکسته با مقاومت فشاري مشخصه 30 مگاپاسكال </t>
  </si>
  <si>
    <t>تسطیح و کوبیدن خاک بستر   تا 95 درصد به صورت لایه ای</t>
  </si>
  <si>
    <t xml:space="preserve">تهیه لایه زیر اساس با هر مصالح مندرچ در نقشه به ضخامت 15 سانتی متر  با کوبش 95 درصد </t>
  </si>
  <si>
    <t xml:space="preserve">تهی ورق پلی اتیلن و و نصب آن به ضخامت 0/25 میلی متر </t>
  </si>
  <si>
    <t>تهيه و حمل وسايل قالب‌بندي با استفاده از قالب فلزي درپي‌ها و شناژهاي پي. ( حجم تقریبی میباشد مطابق اجرا تغییر میگردد)</t>
  </si>
  <si>
    <t xml:space="preserve">تهیه و   و اجرایی - عرض یک سانت- عمق 3 سانت- داخل با هایدرو کربن پر شود. </t>
  </si>
  <si>
    <t>تهیه و  انبساطی- عمق 10 سانت- عرض 2 سانت- ( سه سانت بالا هایدروکربن، 7 سانت پایین فلکسل پرشود)</t>
  </si>
  <si>
    <t>تهیه و اجرای واتر استاپ</t>
  </si>
  <si>
    <t xml:space="preserve"> خریدهای اصلی پروژه در بخشهای مکانیک، پایپینگ، رنگ و عایق بر عهده کارفرما و کلیه خریدهای بخش سیول شامل (میلگرد، بتن، شن، ماسه و...) و همچنین  خرید تمامی متریال مصرفی (الکترود، صفحه سنگ، ...) مورد نیاز پروژه بطور کامل برعهده و هزینه پیمانکار می باشد که مبلغ آن در قیمت پیشنهادی پیمانکار لحاظ گردیده است.</t>
  </si>
  <si>
    <t>سر جوش</t>
  </si>
  <si>
    <t xml:space="preserve">تهيه، حمل و اجراي بتن با شن و ماسه شسته طبيعي يا شکسته با مقاومت فشاري مشخصه 25 مگاپاسكال به همراه کلیه افزودنی¬ها </t>
  </si>
  <si>
    <t>تهيه، حمل و نصب متریال آّ بند مطابق نقشه به ضخامت 2 سانتی متر</t>
  </si>
  <si>
    <t>تهیه و اجرای لوله 10 الینچ کربن استیل</t>
  </si>
  <si>
    <t>تهیه، حمل و نصب صفحات فلزی چکر پلیت 2*2  متر</t>
  </si>
  <si>
    <t xml:space="preserve">تیه و اجرای نبشی 50*50*5 </t>
  </si>
  <si>
    <t>تیه و اجرای واتر استاپ</t>
  </si>
  <si>
    <t>طول/متر</t>
  </si>
  <si>
    <t>خاك‌برداري، پي‌كني، گودبرداري و كانال‌كني در هر نوع زمین و زیر تراز آب، ريختن خاك‌هاي كنده شده به‌كنارمحل‌هاي مربوط، بارگیری، حمل و تخلیه خاک و نخاله اضافی تا هر شعاع کیلومتر از محل بارگیری.*</t>
  </si>
  <si>
    <t>حمل، بريدن، خم كردن و كار گذاشتن ميل گردآجدار از نوع AIII به قطر مورد نیاز بر اساس نقشه های اجرایی براي بتن مسلح با سيم پيچي لازم.</t>
  </si>
  <si>
    <t xml:space="preserve"> حمل و بريدن، خم كردن و كار گذاشتن ميلگرد آجدار از نوع AIII به قطر مورد نیاز ، براي بتن مسلح با سيم پيچي لازم.</t>
  </si>
  <si>
    <t>خاك‌برداري، پي‌كني، گودبرداري و كانال‌كني در هر نوع زمین و زیر تراز آب، ريختن خاك‌هاي كنده شده  بارگیری، حمل و تخلیه خاک و نخاله اضافی تا  تا هر شعاع کیلومتر از محل بارگیری.</t>
  </si>
  <si>
    <t>حمل، بريدن، خم كردن و كار گذاشتن ميل گردآجدار از نوع AIII به قطر مندرج در نقشه های اجرایی براي بتن مسلح با سيم پيچي لازم.</t>
  </si>
  <si>
    <t>خاك‌برداري، پي‌كني، گودبرداري و كانال‌كني در هر نوع زمین و زیر تراز آب تا عمق مندرج در نقشه های اجرایی، ريختن خاك‌هاي كنده شده به‌كنارمحل‌هاي مربوط، بارگیری، حمل و تخلیه خاک و نخاله اضافی تا هر شعاع کیلومتر از محل بارگیری</t>
  </si>
  <si>
    <t>حمل وسايل قالب‌بندي با استفاده از قالب فلزي درپي‌ها و شناژهاي پي.</t>
  </si>
  <si>
    <t>خاك‌برداري، پي‌كني، گودبرداري و كانال‌كني در هر نوع زمین و زیر تراز آب، ريختن خاك‌هاي كنده شده به‌كنارمحل‌هاي مربوط، بارگیری، حمل و تخلیه خاک و نخاله اضافی تاهر شعاع کیلومتر از محل بارگیری.</t>
  </si>
  <si>
    <t>خاك‌برداري، پي‌كني، گودبرداري و كانال‌كني در هر نوع زمین و زیر تراز آب، ريختن خاك‌هاي كنده شده  بارگیری، حمل و تخلیه خاک و نخاله اضافی تا هر شعاع کیلومتر از محل بارگیری.</t>
  </si>
  <si>
    <t>حمل، بريدن، خم كردن و كار گذاشتن ميل گردآجدار از نوع AIII ( مش) به قطر تا6 ميلي‌متر، براي بتن مسلح با سيم پيچي لازم .</t>
  </si>
  <si>
    <t>خاك‌برداري، پي‌كني، گودبرداري و كانال‌كني در هر نوع زمین و زیر تراز آب، ريختن خاك‌هاي كنده شده به‌كنارمحل‌هاي مربوط، بارگیری، حمل و تخلیه خاک و نخاله اضافی تا هر شعاع کیلومتر از محل بارگیری. خاک برداری فقط جهت SLEEPER ها، عمق حدوداً 1 متر، برداشت کیکی</t>
  </si>
  <si>
    <t>حمل، بريدن، خم كردن و كار گذاشتن ميل گردآجدار از نوع AIII به قطر مندرج در نقشه های اجرایی براي بتن مسلح با سيم پيچي لازم . قطر 12</t>
  </si>
  <si>
    <t>پیوست شماره 4 - ج : بخش رنگ و عایق</t>
  </si>
  <si>
    <t>پیوست شماره 4 - ب :  بخش پایپینگ</t>
  </si>
  <si>
    <t>پیوست شماره 4 - الف :  بخش مکانیک</t>
  </si>
  <si>
    <t xml:space="preserve"> انجام آزمایش های هیدرواستاتیکی مخازن به تعداد مورد نیاز</t>
  </si>
  <si>
    <t>پیوست شماره 4 - د :  بخش سیویل (احداث فونداسیون مخزن)</t>
  </si>
  <si>
    <t>پیوست شماره 4 - د : بخش سیویل (احداث باندوال)</t>
  </si>
  <si>
    <t>پیوست شماره 4 - د : بخش سیویل  (احداث کانال های محوطه)</t>
  </si>
  <si>
    <t>پیوست شماره 4 - د : بخش سیویل (تکمیل فونداسیون و سازه پایپرک)</t>
  </si>
  <si>
    <t>پیوست شماره 4 - د : بخش سیویل (احداث فونداسیون و سازه پلتفرم های دسترسی)</t>
  </si>
  <si>
    <t>پیوست شماره 4 - د : بخش سیویل  (محوطه سازی  و آماده سازی محل)</t>
  </si>
  <si>
    <t>پیوست شماره 4 - د : بخش سیویل (احداث ساپورت لوله ها و Sleeper ها)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</si>
</sst>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ريال&quot;\ * #,##0.00_-;_-&quot;ريال&quot;\ * #,##0.00\-;_-&quot;ريال&quot;\ * &quot;-&quot;??_-;_-@_-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sz val="11"/>
      <color theme="1"/>
      <name val="B Nazanin"/>
      <charset val="178"/>
    </font>
    <font>
      <b/>
      <sz val="1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Titr"/>
      <charset val="178"/>
    </font>
    <font>
      <sz val="8"/>
      <color theme="1"/>
      <name val="B Nazanin"/>
      <charset val="178"/>
    </font>
    <font>
      <b/>
      <sz val="10"/>
      <color theme="1"/>
      <name val="B Roya"/>
      <charset val="178"/>
    </font>
    <font>
      <b/>
      <sz val="10"/>
      <name val="B Roya"/>
      <charset val="178"/>
    </font>
    <font>
      <b/>
      <sz val="11"/>
      <color theme="1"/>
      <name val="B Roya"/>
      <charset val="178"/>
    </font>
    <font>
      <b/>
      <sz val="10"/>
      <color theme="1"/>
      <name val="B Nazanin"/>
      <charset val="178"/>
    </font>
    <font>
      <sz val="14"/>
      <color theme="1"/>
      <name val="B Titr"/>
      <charset val="178"/>
    </font>
    <font>
      <b/>
      <sz val="14"/>
      <color theme="1"/>
      <name val="B Titr"/>
      <charset val="178"/>
    </font>
    <font>
      <b/>
      <sz val="14"/>
      <name val="B Titr"/>
      <charset val="178"/>
    </font>
    <font>
      <b/>
      <sz val="11"/>
      <name val="B Roya"/>
      <charset val="178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/>
      <diagonal/>
    </border>
    <border>
      <left/>
      <right/>
      <top style="dashed">
        <color auto="1"/>
      </top>
      <bottom style="dashed">
        <color indexed="64"/>
      </bottom>
      <diagonal/>
    </border>
    <border>
      <left/>
      <right style="medium">
        <color indexed="64"/>
      </right>
      <top style="dashed">
        <color auto="1"/>
      </top>
      <bottom style="dashed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medium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/>
      <top style="dashed">
        <color auto="1"/>
      </top>
      <bottom style="dashed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/>
      <top style="medium">
        <color indexed="64"/>
      </top>
      <bottom style="double">
        <color auto="1"/>
      </bottom>
      <diagonal/>
    </border>
    <border>
      <left/>
      <right/>
      <top style="medium">
        <color indexed="64"/>
      </top>
      <bottom style="double">
        <color auto="1"/>
      </bottom>
      <diagonal/>
    </border>
    <border>
      <left/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right" vertical="center" readingOrder="2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readingOrder="2"/>
    </xf>
    <xf numFmtId="0" fontId="2" fillId="0" borderId="6" xfId="0" applyFont="1" applyBorder="1" applyAlignment="1">
      <alignment horizontal="right" vertical="center" readingOrder="2"/>
    </xf>
    <xf numFmtId="3" fontId="0" fillId="0" borderId="0" xfId="0" applyNumberFormat="1"/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 readingOrder="2"/>
    </xf>
    <xf numFmtId="0" fontId="8" fillId="0" borderId="1" xfId="0" applyFont="1" applyBorder="1" applyAlignment="1">
      <alignment horizontal="center" vertical="center" readingOrder="2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readingOrder="2"/>
    </xf>
    <xf numFmtId="0" fontId="3" fillId="0" borderId="12" xfId="0" applyFont="1" applyBorder="1" applyAlignment="1">
      <alignment horizontal="center" vertical="center" wrapText="1" readingOrder="2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 wrapText="1" readingOrder="2"/>
    </xf>
    <xf numFmtId="3" fontId="8" fillId="0" borderId="0" xfId="0" applyNumberFormat="1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 readingOrder="2"/>
    </xf>
    <xf numFmtId="0" fontId="2" fillId="0" borderId="16" xfId="0" applyFont="1" applyBorder="1" applyAlignment="1">
      <alignment horizontal="center" vertical="center" wrapText="1" readingOrder="2"/>
    </xf>
    <xf numFmtId="3" fontId="4" fillId="0" borderId="12" xfId="0" applyNumberFormat="1" applyFont="1" applyBorder="1" applyAlignment="1">
      <alignment horizontal="center" vertical="center"/>
    </xf>
    <xf numFmtId="0" fontId="0" fillId="0" borderId="15" xfId="0" applyBorder="1"/>
    <xf numFmtId="3" fontId="15" fillId="0" borderId="1" xfId="0" applyNumberFormat="1" applyFont="1" applyBorder="1" applyAlignment="1">
      <alignment horizontal="center" vertical="center"/>
    </xf>
    <xf numFmtId="3" fontId="15" fillId="0" borderId="12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8" fillId="0" borderId="21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 readingOrder="2"/>
    </xf>
    <xf numFmtId="0" fontId="8" fillId="3" borderId="3" xfId="0" applyFont="1" applyFill="1" applyBorder="1" applyAlignment="1">
      <alignment horizontal="justify" vertical="center" wrapText="1" readingOrder="2"/>
    </xf>
    <xf numFmtId="0" fontId="8" fillId="3" borderId="1" xfId="0" applyFont="1" applyFill="1" applyBorder="1" applyAlignment="1">
      <alignment horizontal="center" vertical="center" readingOrder="2"/>
    </xf>
    <xf numFmtId="0" fontId="8" fillId="3" borderId="1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29" xfId="0" quotePrefix="1" applyNumberFormat="1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3" fontId="9" fillId="0" borderId="32" xfId="0" applyNumberFormat="1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3" fontId="8" fillId="0" borderId="29" xfId="0" applyNumberFormat="1" applyFont="1" applyBorder="1" applyAlignment="1">
      <alignment horizontal="center" vertical="center"/>
    </xf>
    <xf numFmtId="3" fontId="8" fillId="0" borderId="35" xfId="0" applyNumberFormat="1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3" fontId="8" fillId="0" borderId="37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 readingOrder="2"/>
    </xf>
    <xf numFmtId="0" fontId="3" fillId="0" borderId="27" xfId="0" applyFont="1" applyBorder="1" applyAlignment="1">
      <alignment horizontal="center" vertical="center" readingOrder="2"/>
    </xf>
    <xf numFmtId="0" fontId="8" fillId="0" borderId="41" xfId="0" applyFont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3" fontId="8" fillId="3" borderId="29" xfId="0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/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/>
    <xf numFmtId="0" fontId="1" fillId="0" borderId="44" xfId="0" applyFont="1" applyBorder="1"/>
    <xf numFmtId="3" fontId="14" fillId="0" borderId="32" xfId="0" applyNumberFormat="1" applyFont="1" applyBorder="1" applyAlignment="1">
      <alignment horizontal="center" vertical="center"/>
    </xf>
    <xf numFmtId="3" fontId="14" fillId="0" borderId="27" xfId="0" applyNumberFormat="1" applyFont="1" applyBorder="1" applyAlignment="1">
      <alignment horizontal="center" vertical="center"/>
    </xf>
    <xf numFmtId="3" fontId="14" fillId="0" borderId="54" xfId="0" applyNumberFormat="1" applyFont="1" applyBorder="1" applyAlignment="1">
      <alignment horizontal="center" vertical="center"/>
    </xf>
    <xf numFmtId="3" fontId="14" fillId="0" borderId="4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readingOrder="2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 wrapText="1" readingOrder="2"/>
    </xf>
    <xf numFmtId="0" fontId="2" fillId="0" borderId="6" xfId="0" applyFont="1" applyBorder="1" applyAlignment="1">
      <alignment horizontal="right" vertical="center" wrapText="1" readingOrder="2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readingOrder="2"/>
    </xf>
    <xf numFmtId="0" fontId="4" fillId="0" borderId="12" xfId="0" applyFont="1" applyBorder="1" applyAlignment="1">
      <alignment horizontal="center" vertical="center" readingOrder="2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 readingOrder="2"/>
    </xf>
    <xf numFmtId="0" fontId="2" fillId="0" borderId="18" xfId="0" applyFont="1" applyBorder="1" applyAlignment="1">
      <alignment horizontal="center" vertical="center" wrapText="1" readingOrder="2"/>
    </xf>
    <xf numFmtId="0" fontId="2" fillId="0" borderId="19" xfId="0" applyFont="1" applyBorder="1" applyAlignment="1">
      <alignment horizontal="center" vertical="center" wrapText="1" readingOrder="2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 readingOrder="2"/>
    </xf>
    <xf numFmtId="0" fontId="14" fillId="0" borderId="31" xfId="0" applyFont="1" applyBorder="1" applyAlignment="1">
      <alignment horizontal="center" vertical="center" readingOrder="2"/>
    </xf>
    <xf numFmtId="0" fontId="13" fillId="2" borderId="50" xfId="0" applyFont="1" applyFill="1" applyBorder="1" applyAlignment="1">
      <alignment horizontal="center" vertical="center"/>
    </xf>
    <xf numFmtId="0" fontId="13" fillId="2" borderId="51" xfId="0" applyFont="1" applyFill="1" applyBorder="1" applyAlignment="1">
      <alignment horizontal="center" vertical="center"/>
    </xf>
    <xf numFmtId="0" fontId="13" fillId="2" borderId="52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3" fillId="2" borderId="53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 readingOrder="2"/>
    </xf>
    <xf numFmtId="0" fontId="13" fillId="2" borderId="24" xfId="0" applyFont="1" applyFill="1" applyBorder="1" applyAlignment="1">
      <alignment horizontal="center" vertical="center" readingOrder="2"/>
    </xf>
    <xf numFmtId="0" fontId="13" fillId="2" borderId="25" xfId="0" applyFont="1" applyFill="1" applyBorder="1" applyAlignment="1">
      <alignment horizontal="center" vertical="center" readingOrder="2"/>
    </xf>
    <xf numFmtId="0" fontId="12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rightToLeft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5.7109375" customWidth="1"/>
    <col min="2" max="2" width="21.140625" customWidth="1"/>
    <col min="3" max="3" width="19.7109375" customWidth="1"/>
    <col min="4" max="4" width="20" customWidth="1"/>
    <col min="5" max="5" width="21.7109375" customWidth="1"/>
    <col min="6" max="6" width="17.28515625" customWidth="1"/>
    <col min="7" max="7" width="17.140625" customWidth="1"/>
    <col min="8" max="8" width="20.5703125" customWidth="1"/>
  </cols>
  <sheetData>
    <row r="1" spans="1:8" ht="22.5" x14ac:dyDescent="0.6">
      <c r="A1" s="98" t="s">
        <v>89</v>
      </c>
      <c r="B1" s="99"/>
      <c r="C1" s="99"/>
      <c r="D1" s="99"/>
      <c r="E1" s="99"/>
      <c r="F1" s="99"/>
      <c r="G1" s="99"/>
      <c r="H1" s="100"/>
    </row>
    <row r="2" spans="1:8" ht="19.5" x14ac:dyDescent="0.25">
      <c r="A2" s="40" t="s">
        <v>0</v>
      </c>
      <c r="B2" s="6" t="s">
        <v>1</v>
      </c>
      <c r="C2" s="6" t="s">
        <v>45</v>
      </c>
      <c r="D2" s="6" t="s">
        <v>52</v>
      </c>
      <c r="E2" s="6" t="s">
        <v>36</v>
      </c>
      <c r="F2" s="6"/>
      <c r="G2" s="6"/>
      <c r="H2" s="41"/>
    </row>
    <row r="3" spans="1:8" ht="85.5" customHeight="1" x14ac:dyDescent="0.25">
      <c r="A3" s="42">
        <v>1</v>
      </c>
      <c r="B3" s="32" t="s">
        <v>46</v>
      </c>
      <c r="C3" s="101" t="s">
        <v>125</v>
      </c>
      <c r="D3" s="102"/>
      <c r="E3" s="102"/>
      <c r="F3" s="102"/>
      <c r="G3" s="102"/>
      <c r="H3" s="103"/>
    </row>
    <row r="4" spans="1:8" ht="18" x14ac:dyDescent="0.25">
      <c r="A4" s="94">
        <v>2</v>
      </c>
      <c r="B4" s="92" t="s">
        <v>49</v>
      </c>
      <c r="C4" s="4" t="s">
        <v>48</v>
      </c>
      <c r="D4" s="5" t="s">
        <v>47</v>
      </c>
      <c r="E4" s="90">
        <f>SUM(D5:D8)</f>
        <v>0</v>
      </c>
      <c r="F4" s="5" t="str">
        <f>D4</f>
        <v>در قیمت کل محاسبه شده است.</v>
      </c>
      <c r="G4" s="90">
        <f>SUM(F5:F8)</f>
        <v>0</v>
      </c>
      <c r="H4" s="90">
        <f>G4-E4</f>
        <v>0</v>
      </c>
    </row>
    <row r="5" spans="1:8" ht="18" x14ac:dyDescent="0.25">
      <c r="A5" s="94"/>
      <c r="B5" s="92"/>
      <c r="C5" s="4" t="s">
        <v>42</v>
      </c>
      <c r="D5" s="30">
        <f>Mechanic!F24</f>
        <v>0</v>
      </c>
      <c r="E5" s="90"/>
      <c r="F5" s="30"/>
      <c r="G5" s="90"/>
      <c r="H5" s="90"/>
    </row>
    <row r="6" spans="1:8" ht="18" x14ac:dyDescent="0.25">
      <c r="A6" s="94"/>
      <c r="B6" s="92"/>
      <c r="C6" s="4" t="s">
        <v>43</v>
      </c>
      <c r="D6" s="30"/>
      <c r="E6" s="90"/>
      <c r="F6" s="30"/>
      <c r="G6" s="90"/>
      <c r="H6" s="90"/>
    </row>
    <row r="7" spans="1:8" ht="18" x14ac:dyDescent="0.25">
      <c r="A7" s="94"/>
      <c r="B7" s="92"/>
      <c r="C7" s="4" t="s">
        <v>50</v>
      </c>
      <c r="D7" s="30"/>
      <c r="E7" s="90"/>
      <c r="F7" s="30"/>
      <c r="G7" s="90"/>
      <c r="H7" s="90"/>
    </row>
    <row r="8" spans="1:8" ht="18" x14ac:dyDescent="0.25">
      <c r="A8" s="95"/>
      <c r="B8" s="93"/>
      <c r="C8" s="7" t="s">
        <v>44</v>
      </c>
      <c r="D8" s="31"/>
      <c r="E8" s="91"/>
      <c r="F8" s="31"/>
      <c r="G8" s="91"/>
      <c r="H8" s="91"/>
    </row>
    <row r="9" spans="1:8" ht="20.25" thickBot="1" x14ac:dyDescent="0.3">
      <c r="A9" s="96" t="s">
        <v>51</v>
      </c>
      <c r="B9" s="97"/>
      <c r="C9" s="97"/>
      <c r="D9" s="97"/>
      <c r="E9" s="43"/>
      <c r="F9" s="44"/>
      <c r="G9" s="43"/>
      <c r="H9" s="43"/>
    </row>
    <row r="12" spans="1:8" x14ac:dyDescent="0.25">
      <c r="E12" s="8"/>
    </row>
  </sheetData>
  <mergeCells count="8">
    <mergeCell ref="E4:E8"/>
    <mergeCell ref="B4:B8"/>
    <mergeCell ref="A4:A8"/>
    <mergeCell ref="A9:D9"/>
    <mergeCell ref="A1:H1"/>
    <mergeCell ref="G4:G8"/>
    <mergeCell ref="H4:H8"/>
    <mergeCell ref="C3:H3"/>
  </mergeCells>
  <printOptions horizontalCentered="1"/>
  <pageMargins left="0.45" right="0.45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5"/>
  <sheetViews>
    <sheetView rightToLeft="1" tabSelected="1" view="pageBreakPreview" zoomScaleNormal="100" zoomScaleSheetLayoutView="100" workbookViewId="0">
      <selection sqref="A1:F1"/>
    </sheetView>
  </sheetViews>
  <sheetFormatPr defaultRowHeight="15" x14ac:dyDescent="0.25"/>
  <cols>
    <col min="1" max="1" width="5" customWidth="1"/>
    <col min="2" max="2" width="39.7109375" customWidth="1"/>
    <col min="3" max="3" width="7.85546875" customWidth="1"/>
    <col min="4" max="4" width="7.7109375" customWidth="1"/>
    <col min="5" max="5" width="9.140625" style="3" customWidth="1"/>
    <col min="6" max="6" width="15.140625" style="3" customWidth="1"/>
    <col min="7" max="7" width="11" bestFit="1" customWidth="1"/>
  </cols>
  <sheetData>
    <row r="1" spans="1:6" ht="42" customHeight="1" thickTop="1" x14ac:dyDescent="0.25">
      <c r="A1" s="134" t="s">
        <v>148</v>
      </c>
      <c r="B1" s="135"/>
      <c r="C1" s="135"/>
      <c r="D1" s="135"/>
      <c r="E1" s="135"/>
      <c r="F1" s="136"/>
    </row>
    <row r="2" spans="1:6" ht="60.75" customHeight="1" thickBot="1" x14ac:dyDescent="0.3">
      <c r="A2" s="57" t="s">
        <v>0</v>
      </c>
      <c r="B2" s="26" t="s">
        <v>1</v>
      </c>
      <c r="C2" s="26" t="s">
        <v>2</v>
      </c>
      <c r="D2" s="26" t="s">
        <v>37</v>
      </c>
      <c r="E2" s="26" t="s">
        <v>35</v>
      </c>
      <c r="F2" s="58" t="s">
        <v>36</v>
      </c>
    </row>
    <row r="3" spans="1:6" ht="35.1" customHeight="1" x14ac:dyDescent="0.25">
      <c r="A3" s="59">
        <v>1</v>
      </c>
      <c r="B3" s="10" t="s">
        <v>101</v>
      </c>
      <c r="C3" s="11" t="s">
        <v>20</v>
      </c>
      <c r="D3" s="45">
        <v>2550</v>
      </c>
      <c r="E3" s="12"/>
      <c r="F3" s="60"/>
    </row>
    <row r="4" spans="1:6" ht="35.1" customHeight="1" x14ac:dyDescent="0.25">
      <c r="A4" s="59">
        <v>2</v>
      </c>
      <c r="B4" s="10" t="s">
        <v>93</v>
      </c>
      <c r="C4" s="11" t="s">
        <v>20</v>
      </c>
      <c r="D4" s="45">
        <v>1500</v>
      </c>
      <c r="E4" s="12"/>
      <c r="F4" s="60"/>
    </row>
    <row r="5" spans="1:6" ht="35.1" customHeight="1" x14ac:dyDescent="0.25">
      <c r="A5" s="59">
        <v>3</v>
      </c>
      <c r="B5" s="10" t="s">
        <v>94</v>
      </c>
      <c r="C5" s="11" t="s">
        <v>20</v>
      </c>
      <c r="D5" s="45">
        <v>2000</v>
      </c>
      <c r="E5" s="12"/>
      <c r="F5" s="60"/>
    </row>
    <row r="6" spans="1:6" ht="35.1" customHeight="1" x14ac:dyDescent="0.25">
      <c r="A6" s="59">
        <v>4</v>
      </c>
      <c r="B6" s="10" t="s">
        <v>95</v>
      </c>
      <c r="C6" s="11" t="s">
        <v>20</v>
      </c>
      <c r="D6" s="45">
        <v>1150</v>
      </c>
      <c r="E6" s="12"/>
      <c r="F6" s="60"/>
    </row>
    <row r="7" spans="1:6" ht="35.1" customHeight="1" x14ac:dyDescent="0.25">
      <c r="A7" s="59">
        <v>5</v>
      </c>
      <c r="B7" s="10" t="s">
        <v>96</v>
      </c>
      <c r="C7" s="11" t="s">
        <v>20</v>
      </c>
      <c r="D7" s="45">
        <v>2130</v>
      </c>
      <c r="E7" s="12"/>
      <c r="F7" s="60"/>
    </row>
    <row r="8" spans="1:6" ht="35.1" customHeight="1" x14ac:dyDescent="0.25">
      <c r="A8" s="59">
        <v>6</v>
      </c>
      <c r="B8" s="10" t="s">
        <v>97</v>
      </c>
      <c r="C8" s="11" t="s">
        <v>20</v>
      </c>
      <c r="D8" s="45">
        <v>1000</v>
      </c>
      <c r="E8" s="12"/>
      <c r="F8" s="60"/>
    </row>
    <row r="9" spans="1:6" ht="35.1" customHeight="1" x14ac:dyDescent="0.25">
      <c r="A9" s="59">
        <v>7</v>
      </c>
      <c r="B9" s="10" t="s">
        <v>98</v>
      </c>
      <c r="C9" s="11" t="s">
        <v>20</v>
      </c>
      <c r="D9" s="45">
        <v>15</v>
      </c>
      <c r="E9" s="12"/>
      <c r="F9" s="60"/>
    </row>
    <row r="10" spans="1:6" ht="20.100000000000001" customHeight="1" x14ac:dyDescent="0.25">
      <c r="A10" s="59">
        <v>8</v>
      </c>
      <c r="B10" s="13" t="s">
        <v>21</v>
      </c>
      <c r="C10" s="11" t="s">
        <v>20</v>
      </c>
      <c r="D10" s="45">
        <v>150000</v>
      </c>
      <c r="E10" s="12"/>
      <c r="F10" s="60"/>
    </row>
    <row r="11" spans="1:6" ht="20.100000000000001" customHeight="1" x14ac:dyDescent="0.25">
      <c r="A11" s="59">
        <v>9</v>
      </c>
      <c r="B11" s="13" t="s">
        <v>22</v>
      </c>
      <c r="C11" s="11" t="s">
        <v>20</v>
      </c>
      <c r="D11" s="45">
        <v>280000</v>
      </c>
      <c r="E11" s="12"/>
      <c r="F11" s="60"/>
    </row>
    <row r="12" spans="1:6" ht="20.100000000000001" customHeight="1" x14ac:dyDescent="0.25">
      <c r="A12" s="59">
        <v>10</v>
      </c>
      <c r="B12" s="13" t="s">
        <v>23</v>
      </c>
      <c r="C12" s="11" t="s">
        <v>20</v>
      </c>
      <c r="D12" s="45">
        <v>86500</v>
      </c>
      <c r="E12" s="12"/>
      <c r="F12" s="60"/>
    </row>
    <row r="13" spans="1:6" ht="20.100000000000001" customHeight="1" x14ac:dyDescent="0.25">
      <c r="A13" s="59">
        <v>11</v>
      </c>
      <c r="B13" s="13" t="s">
        <v>24</v>
      </c>
      <c r="C13" s="11" t="s">
        <v>20</v>
      </c>
      <c r="D13" s="45">
        <v>9300</v>
      </c>
      <c r="E13" s="12"/>
      <c r="F13" s="60"/>
    </row>
    <row r="14" spans="1:6" ht="20.100000000000001" customHeight="1" x14ac:dyDescent="0.25">
      <c r="A14" s="59">
        <v>12</v>
      </c>
      <c r="B14" s="13" t="s">
        <v>25</v>
      </c>
      <c r="C14" s="11" t="s">
        <v>20</v>
      </c>
      <c r="D14" s="45">
        <v>3200</v>
      </c>
      <c r="E14" s="12"/>
      <c r="F14" s="60"/>
    </row>
    <row r="15" spans="1:6" ht="20.100000000000001" customHeight="1" x14ac:dyDescent="0.25">
      <c r="A15" s="59">
        <v>13</v>
      </c>
      <c r="B15" s="13" t="s">
        <v>26</v>
      </c>
      <c r="C15" s="11" t="s">
        <v>20</v>
      </c>
      <c r="D15" s="45">
        <v>150000</v>
      </c>
      <c r="E15" s="12"/>
      <c r="F15" s="60"/>
    </row>
    <row r="16" spans="1:6" ht="35.1" customHeight="1" x14ac:dyDescent="0.25">
      <c r="A16" s="59">
        <v>14</v>
      </c>
      <c r="B16" s="10" t="s">
        <v>27</v>
      </c>
      <c r="C16" s="11" t="s">
        <v>28</v>
      </c>
      <c r="D16" s="45">
        <v>42700</v>
      </c>
      <c r="E16" s="12"/>
      <c r="F16" s="60"/>
    </row>
    <row r="17" spans="1:6" ht="36" customHeight="1" x14ac:dyDescent="0.25">
      <c r="A17" s="59">
        <v>15</v>
      </c>
      <c r="B17" s="15" t="s">
        <v>29</v>
      </c>
      <c r="C17" s="11" t="s">
        <v>20</v>
      </c>
      <c r="D17" s="45">
        <v>330</v>
      </c>
      <c r="E17" s="12"/>
      <c r="F17" s="60"/>
    </row>
    <row r="18" spans="1:6" ht="35.1" customHeight="1" x14ac:dyDescent="0.25">
      <c r="A18" s="59">
        <v>16</v>
      </c>
      <c r="B18" s="10" t="s">
        <v>30</v>
      </c>
      <c r="C18" s="11" t="s">
        <v>31</v>
      </c>
      <c r="D18" s="45">
        <v>4500</v>
      </c>
      <c r="E18" s="12"/>
      <c r="F18" s="60"/>
    </row>
    <row r="19" spans="1:6" ht="21.75" customHeight="1" x14ac:dyDescent="0.25">
      <c r="A19" s="59">
        <v>17</v>
      </c>
      <c r="B19" s="10" t="s">
        <v>149</v>
      </c>
      <c r="C19" s="11" t="s">
        <v>31</v>
      </c>
      <c r="D19" s="45">
        <v>20500</v>
      </c>
      <c r="E19" s="12"/>
      <c r="F19" s="60"/>
    </row>
    <row r="20" spans="1:6" ht="20.100000000000001" customHeight="1" x14ac:dyDescent="0.25">
      <c r="A20" s="59">
        <v>18</v>
      </c>
      <c r="B20" s="10" t="s">
        <v>32</v>
      </c>
      <c r="C20" s="11" t="s">
        <v>39</v>
      </c>
      <c r="D20" s="45">
        <v>300</v>
      </c>
      <c r="E20" s="12"/>
      <c r="F20" s="60"/>
    </row>
    <row r="21" spans="1:6" ht="29.25" customHeight="1" x14ac:dyDescent="0.25">
      <c r="A21" s="59">
        <v>19</v>
      </c>
      <c r="B21" s="10" t="s">
        <v>34</v>
      </c>
      <c r="C21" s="11" t="s">
        <v>100</v>
      </c>
      <c r="D21" s="45">
        <v>620</v>
      </c>
      <c r="E21" s="18"/>
      <c r="F21" s="61"/>
    </row>
    <row r="22" spans="1:6" ht="20.100000000000001" customHeight="1" x14ac:dyDescent="0.25">
      <c r="A22" s="59">
        <v>20</v>
      </c>
      <c r="B22" s="10" t="s">
        <v>99</v>
      </c>
      <c r="C22" s="11" t="s">
        <v>9</v>
      </c>
      <c r="D22" s="45">
        <v>2800</v>
      </c>
      <c r="E22" s="12"/>
      <c r="F22" s="60"/>
    </row>
    <row r="23" spans="1:6" ht="29.25" customHeight="1" thickBot="1" x14ac:dyDescent="0.3">
      <c r="A23" s="59">
        <v>21</v>
      </c>
      <c r="B23" s="16" t="s">
        <v>41</v>
      </c>
      <c r="C23" s="17" t="s">
        <v>31</v>
      </c>
      <c r="D23" s="46">
        <v>20000</v>
      </c>
      <c r="E23" s="19"/>
      <c r="F23" s="62"/>
    </row>
    <row r="24" spans="1:6" ht="24.95" customHeight="1" thickBot="1" x14ac:dyDescent="0.3">
      <c r="A24" s="106" t="s">
        <v>61</v>
      </c>
      <c r="B24" s="107"/>
      <c r="C24" s="107"/>
      <c r="D24" s="107"/>
      <c r="E24" s="107"/>
      <c r="F24" s="63">
        <f>SUM(F3:F23)</f>
        <v>0</v>
      </c>
    </row>
    <row r="25" spans="1:6" ht="29.25" customHeight="1" thickTop="1" x14ac:dyDescent="0.25">
      <c r="A25" s="104"/>
      <c r="B25" s="105"/>
      <c r="C25" s="105"/>
    </row>
  </sheetData>
  <mergeCells count="3">
    <mergeCell ref="A1:F1"/>
    <mergeCell ref="A25:C25"/>
    <mergeCell ref="A24:E24"/>
  </mergeCells>
  <printOptions horizontalCentered="1"/>
  <pageMargins left="0.45" right="0.4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3444-3404-4ED5-9403-F3362FC6BA13}">
  <dimension ref="A1:I25"/>
  <sheetViews>
    <sheetView rightToLeft="1" view="pageBreakPreview" zoomScale="85" zoomScaleNormal="85" zoomScaleSheetLayoutView="85" workbookViewId="0">
      <selection sqref="A1:H1"/>
    </sheetView>
  </sheetViews>
  <sheetFormatPr defaultColWidth="9" defaultRowHeight="21" x14ac:dyDescent="0.55000000000000004"/>
  <cols>
    <col min="1" max="1" width="5" style="2" customWidth="1"/>
    <col min="2" max="2" width="45" style="1" customWidth="1"/>
    <col min="3" max="3" width="8" style="1" customWidth="1"/>
    <col min="4" max="4" width="13.42578125" style="1" hidden="1" customWidth="1"/>
    <col min="5" max="5" width="12" style="1" hidden="1" customWidth="1"/>
    <col min="6" max="6" width="5.85546875" style="1" customWidth="1"/>
    <col min="7" max="7" width="12.85546875" style="1" customWidth="1"/>
    <col min="8" max="8" width="16.5703125" style="1" customWidth="1"/>
    <col min="9" max="16384" width="9" style="1"/>
  </cols>
  <sheetData>
    <row r="1" spans="1:9" ht="37.5" customHeight="1" thickTop="1" thickBot="1" x14ac:dyDescent="0.6">
      <c r="A1" s="131" t="s">
        <v>147</v>
      </c>
      <c r="B1" s="132"/>
      <c r="C1" s="132"/>
      <c r="D1" s="132"/>
      <c r="E1" s="132"/>
      <c r="F1" s="133"/>
      <c r="G1" s="132"/>
      <c r="H1" s="133"/>
    </row>
    <row r="2" spans="1:9" ht="75.75" customHeight="1" x14ac:dyDescent="0.55000000000000004">
      <c r="A2" s="108" t="s">
        <v>60</v>
      </c>
      <c r="B2" s="109"/>
      <c r="C2" s="109"/>
      <c r="D2" s="109"/>
      <c r="E2" s="109"/>
      <c r="F2" s="110"/>
      <c r="G2" s="109"/>
      <c r="H2" s="110"/>
      <c r="I2" s="9"/>
    </row>
    <row r="3" spans="1:9" ht="96.75" customHeight="1" thickBot="1" x14ac:dyDescent="0.6">
      <c r="A3" s="76" t="s">
        <v>0</v>
      </c>
      <c r="B3" s="27" t="s">
        <v>1</v>
      </c>
      <c r="C3" s="27" t="s">
        <v>2</v>
      </c>
      <c r="D3" s="27" t="s">
        <v>3</v>
      </c>
      <c r="E3" s="27" t="s">
        <v>4</v>
      </c>
      <c r="F3" s="77" t="s">
        <v>38</v>
      </c>
      <c r="G3" s="27" t="s">
        <v>35</v>
      </c>
      <c r="H3" s="77" t="s">
        <v>36</v>
      </c>
      <c r="I3"/>
    </row>
    <row r="4" spans="1:9" s="2" customFormat="1" ht="20.100000000000001" customHeight="1" x14ac:dyDescent="0.25">
      <c r="A4" s="78">
        <v>1</v>
      </c>
      <c r="B4" s="10" t="s">
        <v>6</v>
      </c>
      <c r="C4" s="11" t="s">
        <v>5</v>
      </c>
      <c r="D4" s="11">
        <v>30</v>
      </c>
      <c r="E4" s="11">
        <v>10</v>
      </c>
      <c r="F4" s="79">
        <v>10</v>
      </c>
      <c r="G4" s="12"/>
      <c r="H4" s="60"/>
    </row>
    <row r="5" spans="1:9" s="2" customFormat="1" ht="20.100000000000001" customHeight="1" x14ac:dyDescent="0.25">
      <c r="A5" s="78">
        <v>2</v>
      </c>
      <c r="B5" s="10" t="s">
        <v>7</v>
      </c>
      <c r="C5" s="11" t="s">
        <v>5</v>
      </c>
      <c r="D5" s="11">
        <v>100</v>
      </c>
      <c r="E5" s="11">
        <v>250</v>
      </c>
      <c r="F5" s="79">
        <v>170</v>
      </c>
      <c r="G5" s="12"/>
      <c r="H5" s="60"/>
    </row>
    <row r="6" spans="1:9" s="2" customFormat="1" ht="32.25" customHeight="1" x14ac:dyDescent="0.25">
      <c r="A6" s="78">
        <v>3</v>
      </c>
      <c r="B6" s="10" t="s">
        <v>8</v>
      </c>
      <c r="C6" s="11" t="s">
        <v>5</v>
      </c>
      <c r="D6" s="11">
        <v>60</v>
      </c>
      <c r="E6" s="11">
        <v>100</v>
      </c>
      <c r="F6" s="79">
        <v>50</v>
      </c>
      <c r="G6" s="12"/>
      <c r="H6" s="60"/>
    </row>
    <row r="7" spans="1:9" s="2" customFormat="1" ht="33" customHeight="1" x14ac:dyDescent="0.25">
      <c r="A7" s="78">
        <v>4</v>
      </c>
      <c r="B7" s="10" t="s">
        <v>91</v>
      </c>
      <c r="C7" s="11" t="s">
        <v>5</v>
      </c>
      <c r="D7" s="11">
        <v>150</v>
      </c>
      <c r="E7" s="11">
        <v>75</v>
      </c>
      <c r="F7" s="79">
        <v>8</v>
      </c>
      <c r="G7" s="12"/>
      <c r="H7" s="60"/>
    </row>
    <row r="8" spans="1:9" s="2" customFormat="1" ht="33" customHeight="1" x14ac:dyDescent="0.25">
      <c r="A8" s="78">
        <v>5</v>
      </c>
      <c r="B8" s="10" t="s">
        <v>92</v>
      </c>
      <c r="C8" s="11" t="s">
        <v>5</v>
      </c>
      <c r="D8" s="11">
        <v>100</v>
      </c>
      <c r="E8" s="11">
        <v>45</v>
      </c>
      <c r="F8" s="79">
        <v>4</v>
      </c>
      <c r="G8" s="12"/>
      <c r="H8" s="60"/>
    </row>
    <row r="9" spans="1:9" s="2" customFormat="1" ht="30" customHeight="1" x14ac:dyDescent="0.25">
      <c r="A9" s="78">
        <v>6</v>
      </c>
      <c r="B9" s="10" t="s">
        <v>11</v>
      </c>
      <c r="C9" s="11" t="s">
        <v>10</v>
      </c>
      <c r="D9" s="11">
        <v>56</v>
      </c>
      <c r="E9" s="11">
        <v>35</v>
      </c>
      <c r="F9" s="79">
        <f>4+2</f>
        <v>6</v>
      </c>
      <c r="G9" s="12"/>
      <c r="H9" s="60"/>
    </row>
    <row r="10" spans="1:9" s="2" customFormat="1" ht="30" customHeight="1" x14ac:dyDescent="0.25">
      <c r="A10" s="78">
        <v>7</v>
      </c>
      <c r="B10" s="10" t="s">
        <v>12</v>
      </c>
      <c r="C10" s="11" t="s">
        <v>10</v>
      </c>
      <c r="D10" s="11">
        <v>43</v>
      </c>
      <c r="E10" s="11">
        <v>30</v>
      </c>
      <c r="F10" s="79">
        <v>4</v>
      </c>
      <c r="G10" s="12"/>
      <c r="H10" s="60"/>
    </row>
    <row r="11" spans="1:9" s="2" customFormat="1" ht="30" customHeight="1" x14ac:dyDescent="0.25">
      <c r="A11" s="78">
        <v>8</v>
      </c>
      <c r="B11" s="10" t="s">
        <v>13</v>
      </c>
      <c r="C11" s="11" t="s">
        <v>126</v>
      </c>
      <c r="D11" s="11">
        <v>2500</v>
      </c>
      <c r="E11" s="11">
        <v>2500</v>
      </c>
      <c r="F11" s="79">
        <v>40</v>
      </c>
      <c r="G11" s="12"/>
      <c r="H11" s="60"/>
    </row>
    <row r="12" spans="1:9" s="2" customFormat="1" ht="30" customHeight="1" x14ac:dyDescent="0.25">
      <c r="A12" s="78">
        <v>9</v>
      </c>
      <c r="B12" s="10" t="s">
        <v>14</v>
      </c>
      <c r="C12" s="11" t="s">
        <v>15</v>
      </c>
      <c r="D12" s="11">
        <v>20000</v>
      </c>
      <c r="E12" s="11">
        <v>35000</v>
      </c>
      <c r="F12" s="79">
        <v>6000</v>
      </c>
      <c r="G12" s="12"/>
      <c r="H12" s="60"/>
    </row>
    <row r="13" spans="1:9" s="2" customFormat="1" ht="30" customHeight="1" x14ac:dyDescent="0.25">
      <c r="A13" s="78">
        <v>10</v>
      </c>
      <c r="B13" s="10" t="s">
        <v>16</v>
      </c>
      <c r="C13" s="11" t="s">
        <v>15</v>
      </c>
      <c r="D13" s="11">
        <v>500</v>
      </c>
      <c r="E13" s="11">
        <v>500</v>
      </c>
      <c r="F13" s="79">
        <v>6000</v>
      </c>
      <c r="G13" s="12"/>
      <c r="H13" s="60"/>
    </row>
    <row r="14" spans="1:9" s="2" customFormat="1" ht="30" customHeight="1" x14ac:dyDescent="0.25">
      <c r="A14" s="78">
        <v>11</v>
      </c>
      <c r="B14" s="10" t="s">
        <v>17</v>
      </c>
      <c r="C14" s="11" t="s">
        <v>15</v>
      </c>
      <c r="D14" s="11">
        <v>20000</v>
      </c>
      <c r="E14" s="11">
        <v>35000</v>
      </c>
      <c r="F14" s="79">
        <v>6000</v>
      </c>
      <c r="G14" s="12"/>
      <c r="H14" s="60"/>
    </row>
    <row r="15" spans="1:9" s="2" customFormat="1" ht="30" customHeight="1" thickBot="1" x14ac:dyDescent="0.3">
      <c r="A15" s="78">
        <v>12</v>
      </c>
      <c r="B15" s="10" t="s">
        <v>18</v>
      </c>
      <c r="C15" s="11" t="s">
        <v>19</v>
      </c>
      <c r="D15" s="11">
        <v>1100</v>
      </c>
      <c r="E15" s="11">
        <v>1600</v>
      </c>
      <c r="F15" s="79">
        <v>17800</v>
      </c>
      <c r="G15" s="12"/>
      <c r="H15" s="60"/>
    </row>
    <row r="16" spans="1:9" customFormat="1" ht="30" customHeight="1" thickBot="1" x14ac:dyDescent="0.3">
      <c r="A16" s="106" t="s">
        <v>40</v>
      </c>
      <c r="B16" s="107"/>
      <c r="C16" s="107"/>
      <c r="D16" s="107"/>
      <c r="E16" s="107"/>
      <c r="F16" s="111"/>
      <c r="G16" s="107"/>
      <c r="H16" s="63">
        <f>SUM(H4:H15)</f>
        <v>0</v>
      </c>
    </row>
    <row r="17" spans="1:6" ht="21.75" thickTop="1" x14ac:dyDescent="0.55000000000000004">
      <c r="A17" s="80"/>
      <c r="F17" s="81"/>
    </row>
    <row r="18" spans="1:6" x14ac:dyDescent="0.55000000000000004">
      <c r="A18" s="80"/>
      <c r="F18" s="81"/>
    </row>
    <row r="19" spans="1:6" x14ac:dyDescent="0.55000000000000004">
      <c r="A19" s="80"/>
      <c r="F19" s="81"/>
    </row>
    <row r="20" spans="1:6" x14ac:dyDescent="0.55000000000000004">
      <c r="A20" s="80"/>
      <c r="F20" s="81"/>
    </row>
    <row r="21" spans="1:6" x14ac:dyDescent="0.55000000000000004">
      <c r="A21" s="80"/>
      <c r="F21" s="81"/>
    </row>
    <row r="22" spans="1:6" x14ac:dyDescent="0.55000000000000004">
      <c r="A22" s="80"/>
      <c r="F22" s="81"/>
    </row>
    <row r="23" spans="1:6" x14ac:dyDescent="0.55000000000000004">
      <c r="A23" s="80"/>
      <c r="F23" s="81"/>
    </row>
    <row r="24" spans="1:6" ht="21.75" thickBot="1" x14ac:dyDescent="0.6">
      <c r="A24" s="82"/>
      <c r="B24" s="83"/>
      <c r="C24" s="83"/>
      <c r="D24" s="83"/>
      <c r="E24" s="83"/>
      <c r="F24" s="84"/>
    </row>
    <row r="25" spans="1:6" ht="21.75" thickTop="1" x14ac:dyDescent="0.55000000000000004"/>
  </sheetData>
  <mergeCells count="3">
    <mergeCell ref="A1:H1"/>
    <mergeCell ref="A2:H2"/>
    <mergeCell ref="A16:G16"/>
  </mergeCells>
  <printOptions horizontalCentered="1"/>
  <pageMargins left="0.45" right="0.7" top="0.75" bottom="0.75" header="0.3" footer="0.3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F9DF-FBCE-44B2-9D75-3590781AF0B6}">
  <sheetPr>
    <pageSetUpPr fitToPage="1"/>
  </sheetPr>
  <dimension ref="A1:F29"/>
  <sheetViews>
    <sheetView rightToLeft="1" view="pageBreakPreview" topLeftCell="A6" zoomScaleNormal="100" zoomScaleSheetLayoutView="100" workbookViewId="0">
      <selection sqref="A1:F1"/>
    </sheetView>
  </sheetViews>
  <sheetFormatPr defaultRowHeight="15" x14ac:dyDescent="0.25"/>
  <cols>
    <col min="1" max="1" width="5.85546875" customWidth="1"/>
    <col min="2" max="2" width="40.28515625" customWidth="1"/>
    <col min="3" max="3" width="7.85546875" customWidth="1"/>
    <col min="4" max="4" width="9.7109375" customWidth="1"/>
    <col min="5" max="5" width="13.7109375" customWidth="1"/>
    <col min="6" max="6" width="15.42578125" customWidth="1"/>
  </cols>
  <sheetData>
    <row r="1" spans="1:6" ht="33.75" customHeight="1" thickTop="1" x14ac:dyDescent="0.25">
      <c r="A1" s="128" t="s">
        <v>146</v>
      </c>
      <c r="B1" s="129"/>
      <c r="C1" s="129"/>
      <c r="D1" s="129"/>
      <c r="E1" s="129"/>
      <c r="F1" s="130"/>
    </row>
    <row r="2" spans="1:6" ht="63.75" customHeight="1" thickBot="1" x14ac:dyDescent="0.3">
      <c r="A2" s="71" t="s">
        <v>0</v>
      </c>
      <c r="B2" s="28" t="s">
        <v>1</v>
      </c>
      <c r="C2" s="29" t="s">
        <v>2</v>
      </c>
      <c r="D2" s="28" t="s">
        <v>38</v>
      </c>
      <c r="E2" s="28" t="s">
        <v>35</v>
      </c>
      <c r="F2" s="72" t="s">
        <v>36</v>
      </c>
    </row>
    <row r="3" spans="1:6" ht="22.5" customHeight="1" x14ac:dyDescent="0.25">
      <c r="A3" s="73">
        <v>1</v>
      </c>
      <c r="B3" s="20" t="s">
        <v>53</v>
      </c>
      <c r="C3" s="21" t="s">
        <v>20</v>
      </c>
      <c r="D3" s="11">
        <v>18150</v>
      </c>
      <c r="E3" s="22"/>
      <c r="F3" s="67"/>
    </row>
    <row r="4" spans="1:6" ht="32.1" customHeight="1" x14ac:dyDescent="0.25">
      <c r="A4" s="73">
        <v>2</v>
      </c>
      <c r="B4" s="20" t="s">
        <v>54</v>
      </c>
      <c r="C4" s="21" t="s">
        <v>20</v>
      </c>
      <c r="D4" s="11">
        <v>18150</v>
      </c>
      <c r="E4" s="22"/>
      <c r="F4" s="67"/>
    </row>
    <row r="5" spans="1:6" ht="26.25" customHeight="1" x14ac:dyDescent="0.25">
      <c r="A5" s="73">
        <v>3</v>
      </c>
      <c r="B5" s="20" t="s">
        <v>55</v>
      </c>
      <c r="C5" s="21" t="s">
        <v>20</v>
      </c>
      <c r="D5" s="11">
        <v>18150</v>
      </c>
      <c r="E5" s="22"/>
      <c r="F5" s="67"/>
    </row>
    <row r="6" spans="1:6" ht="32.1" customHeight="1" x14ac:dyDescent="0.25">
      <c r="A6" s="73">
        <v>4</v>
      </c>
      <c r="B6" s="20" t="s">
        <v>62</v>
      </c>
      <c r="C6" s="21" t="s">
        <v>9</v>
      </c>
      <c r="D6" s="14">
        <v>700</v>
      </c>
      <c r="E6" s="22"/>
      <c r="F6" s="67"/>
    </row>
    <row r="7" spans="1:6" ht="32.1" customHeight="1" x14ac:dyDescent="0.25">
      <c r="A7" s="73">
        <v>5</v>
      </c>
      <c r="B7" s="20" t="s">
        <v>63</v>
      </c>
      <c r="C7" s="21" t="s">
        <v>10</v>
      </c>
      <c r="D7" s="14">
        <v>115</v>
      </c>
      <c r="E7" s="22"/>
      <c r="F7" s="67"/>
    </row>
    <row r="8" spans="1:6" ht="32.1" customHeight="1" x14ac:dyDescent="0.25">
      <c r="A8" s="73">
        <v>6</v>
      </c>
      <c r="B8" s="20" t="s">
        <v>64</v>
      </c>
      <c r="C8" s="21" t="s">
        <v>10</v>
      </c>
      <c r="D8" s="14">
        <v>20</v>
      </c>
      <c r="E8" s="22"/>
      <c r="F8" s="67"/>
    </row>
    <row r="9" spans="1:6" s="56" customFormat="1" ht="20.100000000000001" customHeight="1" x14ac:dyDescent="0.25">
      <c r="A9" s="74">
        <v>7</v>
      </c>
      <c r="B9" s="52" t="s">
        <v>65</v>
      </c>
      <c r="C9" s="53" t="s">
        <v>10</v>
      </c>
      <c r="D9" s="54">
        <v>10</v>
      </c>
      <c r="E9" s="55"/>
      <c r="F9" s="75"/>
    </row>
    <row r="10" spans="1:6" s="56" customFormat="1" ht="20.100000000000001" customHeight="1" x14ac:dyDescent="0.25">
      <c r="A10" s="74">
        <v>8</v>
      </c>
      <c r="B10" s="52" t="s">
        <v>66</v>
      </c>
      <c r="C10" s="53" t="s">
        <v>10</v>
      </c>
      <c r="D10" s="54">
        <v>10</v>
      </c>
      <c r="E10" s="55"/>
      <c r="F10" s="75"/>
    </row>
    <row r="11" spans="1:6" s="56" customFormat="1" ht="32.1" customHeight="1" x14ac:dyDescent="0.25">
      <c r="A11" s="74">
        <v>9</v>
      </c>
      <c r="B11" s="52" t="s">
        <v>90</v>
      </c>
      <c r="C11" s="53" t="s">
        <v>9</v>
      </c>
      <c r="D11" s="54">
        <v>400</v>
      </c>
      <c r="E11" s="55"/>
      <c r="F11" s="75"/>
    </row>
    <row r="12" spans="1:6" s="56" customFormat="1" ht="35.25" customHeight="1" x14ac:dyDescent="0.25">
      <c r="A12" s="74">
        <v>10</v>
      </c>
      <c r="B12" s="52" t="s">
        <v>56</v>
      </c>
      <c r="C12" s="53" t="s">
        <v>33</v>
      </c>
      <c r="D12" s="54">
        <v>4700</v>
      </c>
      <c r="E12" s="55"/>
      <c r="F12" s="75"/>
    </row>
    <row r="13" spans="1:6" s="56" customFormat="1" ht="32.1" customHeight="1" x14ac:dyDescent="0.25">
      <c r="A13" s="74">
        <v>11</v>
      </c>
      <c r="B13" s="52" t="s">
        <v>57</v>
      </c>
      <c r="C13" s="53" t="s">
        <v>33</v>
      </c>
      <c r="D13" s="54">
        <v>4700</v>
      </c>
      <c r="E13" s="55"/>
      <c r="F13" s="75"/>
    </row>
    <row r="14" spans="1:6" s="56" customFormat="1" ht="20.100000000000001" customHeight="1" thickBot="1" x14ac:dyDescent="0.3">
      <c r="A14" s="74">
        <v>12</v>
      </c>
      <c r="B14" s="52" t="s">
        <v>58</v>
      </c>
      <c r="C14" s="53" t="s">
        <v>33</v>
      </c>
      <c r="D14" s="54">
        <v>2530</v>
      </c>
      <c r="E14" s="55"/>
      <c r="F14" s="75"/>
    </row>
    <row r="15" spans="1:6" ht="24.95" customHeight="1" thickBot="1" x14ac:dyDescent="0.3">
      <c r="A15" s="112" t="s">
        <v>59</v>
      </c>
      <c r="B15" s="113"/>
      <c r="C15" s="113"/>
      <c r="D15" s="113"/>
      <c r="E15" s="113"/>
      <c r="F15" s="85">
        <f>SUM(F3:F14)</f>
        <v>0</v>
      </c>
    </row>
    <row r="16" spans="1:6" ht="15.75" thickTop="1" x14ac:dyDescent="0.25">
      <c r="F16" s="8"/>
    </row>
    <row r="17" spans="6:6" x14ac:dyDescent="0.25">
      <c r="F17" s="8"/>
    </row>
    <row r="18" spans="6:6" x14ac:dyDescent="0.25">
      <c r="F18" s="8"/>
    </row>
    <row r="19" spans="6:6" x14ac:dyDescent="0.25">
      <c r="F19" s="8"/>
    </row>
    <row r="20" spans="6:6" x14ac:dyDescent="0.25">
      <c r="F20" s="8"/>
    </row>
    <row r="21" spans="6:6" x14ac:dyDescent="0.25">
      <c r="F21" s="8"/>
    </row>
    <row r="22" spans="6:6" x14ac:dyDescent="0.25">
      <c r="F22" s="8"/>
    </row>
    <row r="23" spans="6:6" x14ac:dyDescent="0.25">
      <c r="F23" s="8"/>
    </row>
    <row r="24" spans="6:6" x14ac:dyDescent="0.25">
      <c r="F24" s="8"/>
    </row>
    <row r="25" spans="6:6" x14ac:dyDescent="0.25">
      <c r="F25" s="8"/>
    </row>
    <row r="26" spans="6:6" x14ac:dyDescent="0.25">
      <c r="F26" s="8"/>
    </row>
    <row r="27" spans="6:6" x14ac:dyDescent="0.25">
      <c r="F27" s="8"/>
    </row>
    <row r="28" spans="6:6" x14ac:dyDescent="0.25">
      <c r="F28" s="8"/>
    </row>
    <row r="29" spans="6:6" x14ac:dyDescent="0.25">
      <c r="F29" s="8"/>
    </row>
  </sheetData>
  <mergeCells count="2">
    <mergeCell ref="A1:F1"/>
    <mergeCell ref="A15:E15"/>
  </mergeCells>
  <printOptions horizontalCentered="1" verticalCentered="1"/>
  <pageMargins left="0.45" right="0.45" top="0.75" bottom="0.75" header="0.3" footer="0.3"/>
  <pageSetup paperSize="9" fitToHeight="0" orientation="portrait" r:id="rId1"/>
  <colBreaks count="1" manualBreakCount="1">
    <brk id="6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90"/>
  <sheetViews>
    <sheetView rightToLeft="1" view="pageBreakPreview" zoomScaleNormal="87" zoomScaleSheetLayoutView="100" workbookViewId="0">
      <selection activeCell="A45" sqref="A45:F45"/>
    </sheetView>
  </sheetViews>
  <sheetFormatPr defaultColWidth="9.140625" defaultRowHeight="18" x14ac:dyDescent="0.5"/>
  <cols>
    <col min="1" max="1" width="8" style="34" customWidth="1"/>
    <col min="2" max="2" width="45" style="34" customWidth="1"/>
    <col min="3" max="3" width="8.85546875" style="34" customWidth="1"/>
    <col min="4" max="4" width="10.5703125" style="34" customWidth="1"/>
    <col min="5" max="6" width="15.7109375" style="34" customWidth="1"/>
    <col min="7" max="7" width="9.140625" style="34"/>
    <col min="8" max="8" width="13.85546875" style="34" bestFit="1" customWidth="1"/>
    <col min="9" max="12" width="9.140625" style="34"/>
    <col min="13" max="13" width="93.85546875" style="34" customWidth="1"/>
    <col min="14" max="16384" width="9.140625" style="34"/>
  </cols>
  <sheetData>
    <row r="1" spans="1:10" ht="42" customHeight="1" thickBot="1" x14ac:dyDescent="0.55000000000000004">
      <c r="A1" s="117" t="s">
        <v>150</v>
      </c>
      <c r="B1" s="118"/>
      <c r="C1" s="118"/>
      <c r="D1" s="118"/>
      <c r="E1" s="118"/>
      <c r="F1" s="119"/>
      <c r="G1" s="35"/>
      <c r="H1" s="35"/>
      <c r="I1" s="35"/>
      <c r="J1" s="35"/>
    </row>
    <row r="2" spans="1:10" ht="80.099999999999994" customHeight="1" x14ac:dyDescent="0.5">
      <c r="A2" s="64" t="s">
        <v>0</v>
      </c>
      <c r="B2" s="38" t="s">
        <v>1</v>
      </c>
      <c r="C2" s="38" t="s">
        <v>2</v>
      </c>
      <c r="D2" s="38" t="s">
        <v>38</v>
      </c>
      <c r="E2" s="38" t="s">
        <v>35</v>
      </c>
      <c r="F2" s="65" t="s">
        <v>36</v>
      </c>
    </row>
    <row r="3" spans="1:10" ht="75" customHeight="1" x14ac:dyDescent="0.5">
      <c r="A3" s="66">
        <v>1</v>
      </c>
      <c r="B3" s="36" t="s">
        <v>134</v>
      </c>
      <c r="C3" s="14" t="s">
        <v>67</v>
      </c>
      <c r="D3" s="14">
        <v>4400</v>
      </c>
      <c r="E3" s="22"/>
      <c r="F3" s="67"/>
    </row>
    <row r="4" spans="1:10" ht="33.75" customHeight="1" x14ac:dyDescent="0.5">
      <c r="A4" s="66">
        <v>2</v>
      </c>
      <c r="B4" s="36" t="s">
        <v>104</v>
      </c>
      <c r="C4" s="14" t="s">
        <v>67</v>
      </c>
      <c r="D4" s="14">
        <v>1100</v>
      </c>
      <c r="E4" s="22"/>
      <c r="F4" s="67"/>
    </row>
    <row r="5" spans="1:10" ht="33.75" customHeight="1" x14ac:dyDescent="0.5">
      <c r="A5" s="66">
        <v>3</v>
      </c>
      <c r="B5" s="36" t="s">
        <v>107</v>
      </c>
      <c r="C5" s="14" t="s">
        <v>67</v>
      </c>
      <c r="D5" s="14">
        <v>1870</v>
      </c>
      <c r="E5" s="22"/>
      <c r="F5" s="67"/>
    </row>
    <row r="6" spans="1:10" ht="33.75" customHeight="1" x14ac:dyDescent="0.5">
      <c r="A6" s="66">
        <v>4</v>
      </c>
      <c r="B6" s="36" t="s">
        <v>108</v>
      </c>
      <c r="C6" s="14" t="s">
        <v>67</v>
      </c>
      <c r="D6" s="14">
        <v>550</v>
      </c>
      <c r="E6" s="22"/>
      <c r="F6" s="67"/>
    </row>
    <row r="7" spans="1:10" ht="33.75" customHeight="1" x14ac:dyDescent="0.5">
      <c r="A7" s="66">
        <v>5</v>
      </c>
      <c r="B7" s="36" t="s">
        <v>109</v>
      </c>
      <c r="C7" s="14" t="s">
        <v>33</v>
      </c>
      <c r="D7" s="14">
        <v>3650</v>
      </c>
      <c r="E7" s="22"/>
      <c r="F7" s="67"/>
    </row>
    <row r="8" spans="1:10" ht="70.5" customHeight="1" x14ac:dyDescent="0.5">
      <c r="A8" s="66">
        <v>6</v>
      </c>
      <c r="B8" s="36" t="s">
        <v>106</v>
      </c>
      <c r="C8" s="14" t="s">
        <v>105</v>
      </c>
      <c r="D8" s="14">
        <v>2200</v>
      </c>
      <c r="E8" s="22"/>
      <c r="F8" s="67"/>
    </row>
    <row r="9" spans="1:10" ht="48" customHeight="1" x14ac:dyDescent="0.5">
      <c r="A9" s="66">
        <v>7</v>
      </c>
      <c r="B9" s="36" t="s">
        <v>110</v>
      </c>
      <c r="C9" s="14" t="s">
        <v>10</v>
      </c>
      <c r="D9" s="14">
        <v>5</v>
      </c>
      <c r="E9" s="22"/>
      <c r="F9" s="67"/>
    </row>
    <row r="10" spans="1:10" ht="39" customHeight="1" x14ac:dyDescent="0.5">
      <c r="A10" s="66">
        <v>8</v>
      </c>
      <c r="B10" s="36" t="s">
        <v>111</v>
      </c>
      <c r="C10" s="14" t="s">
        <v>10</v>
      </c>
      <c r="D10" s="14">
        <v>5</v>
      </c>
      <c r="E10" s="22"/>
      <c r="F10" s="67"/>
    </row>
    <row r="11" spans="1:10" ht="39" customHeight="1" x14ac:dyDescent="0.5">
      <c r="A11" s="66">
        <v>9</v>
      </c>
      <c r="B11" s="36" t="s">
        <v>112</v>
      </c>
      <c r="C11" s="14" t="s">
        <v>113</v>
      </c>
      <c r="D11" s="14">
        <v>15</v>
      </c>
      <c r="E11" s="22"/>
      <c r="F11" s="67"/>
    </row>
    <row r="12" spans="1:10" ht="39" customHeight="1" x14ac:dyDescent="0.5">
      <c r="A12" s="66">
        <v>10</v>
      </c>
      <c r="B12" s="36" t="s">
        <v>69</v>
      </c>
      <c r="C12" s="14" t="s">
        <v>70</v>
      </c>
      <c r="D12" s="14">
        <v>650</v>
      </c>
      <c r="E12" s="22"/>
      <c r="F12" s="67"/>
    </row>
    <row r="13" spans="1:10" ht="45.75" customHeight="1" x14ac:dyDescent="0.5">
      <c r="A13" s="66">
        <v>11</v>
      </c>
      <c r="B13" s="36" t="s">
        <v>136</v>
      </c>
      <c r="C13" s="14" t="s">
        <v>20</v>
      </c>
      <c r="D13" s="14">
        <v>3250</v>
      </c>
      <c r="E13" s="22"/>
      <c r="F13" s="67"/>
    </row>
    <row r="14" spans="1:10" ht="90.75" customHeight="1" x14ac:dyDescent="0.5">
      <c r="A14" s="66">
        <v>12</v>
      </c>
      <c r="B14" s="36" t="s">
        <v>103</v>
      </c>
      <c r="C14" s="14" t="s">
        <v>10</v>
      </c>
      <c r="D14" s="14">
        <v>90</v>
      </c>
      <c r="E14" s="22"/>
      <c r="F14" s="67"/>
    </row>
    <row r="15" spans="1:10" ht="63" customHeight="1" x14ac:dyDescent="0.5">
      <c r="A15" s="66">
        <v>13</v>
      </c>
      <c r="B15" s="36" t="s">
        <v>102</v>
      </c>
      <c r="C15" s="14" t="s">
        <v>67</v>
      </c>
      <c r="D15" s="14">
        <v>36</v>
      </c>
      <c r="E15" s="22"/>
      <c r="F15" s="67"/>
    </row>
    <row r="16" spans="1:10" ht="63" customHeight="1" x14ac:dyDescent="0.5">
      <c r="A16" s="66">
        <v>14</v>
      </c>
      <c r="B16" s="36" t="s">
        <v>117</v>
      </c>
      <c r="C16" s="14" t="s">
        <v>67</v>
      </c>
      <c r="D16" s="14">
        <v>350</v>
      </c>
      <c r="E16" s="22"/>
      <c r="F16" s="67"/>
    </row>
    <row r="17" spans="1:10" ht="46.5" customHeight="1" thickBot="1" x14ac:dyDescent="0.55000000000000004">
      <c r="A17" s="66">
        <v>15</v>
      </c>
      <c r="B17" s="37" t="s">
        <v>72</v>
      </c>
      <c r="C17" s="24" t="s">
        <v>70</v>
      </c>
      <c r="D17" s="24">
        <v>900</v>
      </c>
      <c r="E17" s="25"/>
      <c r="F17" s="68"/>
    </row>
    <row r="18" spans="1:10" ht="39" customHeight="1" thickBot="1" x14ac:dyDescent="0.55000000000000004">
      <c r="A18" s="120" t="s">
        <v>61</v>
      </c>
      <c r="B18" s="121"/>
      <c r="C18" s="121"/>
      <c r="D18" s="121"/>
      <c r="E18" s="122"/>
      <c r="F18" s="85">
        <f>SUM(F3:F17)</f>
        <v>0</v>
      </c>
    </row>
    <row r="19" spans="1:10" ht="24.95" customHeight="1" thickTop="1" thickBot="1" x14ac:dyDescent="0.55000000000000004">
      <c r="A19" s="69"/>
      <c r="B19" s="48"/>
      <c r="C19" s="48"/>
      <c r="D19" s="48"/>
      <c r="E19" s="48"/>
      <c r="F19" s="70"/>
    </row>
    <row r="20" spans="1:10" ht="42" customHeight="1" thickTop="1" x14ac:dyDescent="0.5">
      <c r="A20" s="114" t="s">
        <v>151</v>
      </c>
      <c r="B20" s="115"/>
      <c r="C20" s="115"/>
      <c r="D20" s="115"/>
      <c r="E20" s="115"/>
      <c r="F20" s="116"/>
      <c r="G20" s="35"/>
      <c r="H20" s="35"/>
      <c r="I20" s="35"/>
      <c r="J20" s="35"/>
    </row>
    <row r="21" spans="1:10" ht="80.099999999999994" customHeight="1" x14ac:dyDescent="0.5">
      <c r="A21" s="64" t="s">
        <v>0</v>
      </c>
      <c r="B21" s="38" t="s">
        <v>1</v>
      </c>
      <c r="C21" s="38" t="s">
        <v>2</v>
      </c>
      <c r="D21" s="38" t="s">
        <v>38</v>
      </c>
      <c r="E21" s="38" t="s">
        <v>35</v>
      </c>
      <c r="F21" s="65" t="s">
        <v>36</v>
      </c>
    </row>
    <row r="22" spans="1:10" ht="75" customHeight="1" x14ac:dyDescent="0.5">
      <c r="A22" s="66">
        <v>1</v>
      </c>
      <c r="B22" s="10" t="s">
        <v>137</v>
      </c>
      <c r="C22" s="14" t="s">
        <v>67</v>
      </c>
      <c r="D22" s="14">
        <v>1050</v>
      </c>
      <c r="E22" s="22"/>
      <c r="F22" s="67"/>
    </row>
    <row r="23" spans="1:10" ht="39" customHeight="1" x14ac:dyDescent="0.5">
      <c r="A23" s="66">
        <v>2</v>
      </c>
      <c r="B23" s="10" t="s">
        <v>114</v>
      </c>
      <c r="C23" s="14" t="s">
        <v>67</v>
      </c>
      <c r="D23" s="14">
        <v>500</v>
      </c>
      <c r="E23" s="22"/>
      <c r="F23" s="67"/>
    </row>
    <row r="24" spans="1:10" ht="52.5" customHeight="1" x14ac:dyDescent="0.5">
      <c r="A24" s="66">
        <v>3</v>
      </c>
      <c r="B24" s="10" t="s">
        <v>73</v>
      </c>
      <c r="C24" s="14" t="s">
        <v>33</v>
      </c>
      <c r="D24" s="14">
        <v>3000</v>
      </c>
      <c r="E24" s="22"/>
      <c r="F24" s="67"/>
    </row>
    <row r="25" spans="1:10" ht="51.75" customHeight="1" x14ac:dyDescent="0.5">
      <c r="A25" s="66">
        <v>4</v>
      </c>
      <c r="B25" s="10" t="s">
        <v>135</v>
      </c>
      <c r="C25" s="14" t="s">
        <v>74</v>
      </c>
      <c r="D25" s="14">
        <v>7350</v>
      </c>
      <c r="E25" s="22"/>
      <c r="F25" s="67"/>
    </row>
    <row r="26" spans="1:10" ht="61.5" customHeight="1" x14ac:dyDescent="0.5">
      <c r="A26" s="66">
        <v>5</v>
      </c>
      <c r="B26" s="10" t="s">
        <v>102</v>
      </c>
      <c r="C26" s="14" t="s">
        <v>67</v>
      </c>
      <c r="D26" s="14">
        <v>94</v>
      </c>
      <c r="E26" s="22"/>
      <c r="F26" s="67"/>
    </row>
    <row r="27" spans="1:10" ht="61.5" customHeight="1" x14ac:dyDescent="0.5">
      <c r="A27" s="66">
        <v>6</v>
      </c>
      <c r="B27" s="10" t="s">
        <v>117</v>
      </c>
      <c r="C27" s="14" t="s">
        <v>67</v>
      </c>
      <c r="D27" s="14">
        <v>805</v>
      </c>
      <c r="E27" s="22"/>
      <c r="F27" s="67"/>
    </row>
    <row r="28" spans="1:10" ht="51.75" customHeight="1" x14ac:dyDescent="0.5">
      <c r="A28" s="66">
        <v>7</v>
      </c>
      <c r="B28" s="10" t="s">
        <v>124</v>
      </c>
      <c r="C28" s="14" t="s">
        <v>39</v>
      </c>
      <c r="D28" s="14">
        <v>1760</v>
      </c>
      <c r="E28" s="22"/>
      <c r="F28" s="67"/>
    </row>
    <row r="29" spans="1:10" ht="42.6" customHeight="1" thickBot="1" x14ac:dyDescent="0.55000000000000004">
      <c r="A29" s="123" t="s">
        <v>75</v>
      </c>
      <c r="B29" s="124"/>
      <c r="C29" s="124"/>
      <c r="D29" s="124"/>
      <c r="E29" s="124"/>
      <c r="F29" s="86">
        <f>SUM(F22:F28)</f>
        <v>0</v>
      </c>
    </row>
    <row r="30" spans="1:10" ht="24.95" customHeight="1" thickBot="1" x14ac:dyDescent="0.55000000000000004">
      <c r="A30" s="47"/>
      <c r="B30" s="48"/>
      <c r="C30" s="48"/>
      <c r="D30" s="48"/>
      <c r="E30" s="48"/>
      <c r="F30" s="49"/>
    </row>
    <row r="31" spans="1:10" ht="42" customHeight="1" thickTop="1" x14ac:dyDescent="0.5">
      <c r="A31" s="114" t="s">
        <v>152</v>
      </c>
      <c r="B31" s="115"/>
      <c r="C31" s="115"/>
      <c r="D31" s="115"/>
      <c r="E31" s="115"/>
      <c r="F31" s="125"/>
      <c r="G31" s="35"/>
      <c r="H31" s="35"/>
      <c r="I31" s="35"/>
      <c r="J31" s="35"/>
    </row>
    <row r="32" spans="1:10" ht="80.099999999999994" customHeight="1" x14ac:dyDescent="0.5">
      <c r="A32" s="64" t="s">
        <v>0</v>
      </c>
      <c r="B32" s="38" t="s">
        <v>1</v>
      </c>
      <c r="C32" s="38" t="s">
        <v>2</v>
      </c>
      <c r="D32" s="38" t="s">
        <v>38</v>
      </c>
      <c r="E32" s="38" t="s">
        <v>35</v>
      </c>
      <c r="F32" s="39" t="s">
        <v>36</v>
      </c>
    </row>
    <row r="33" spans="1:10" ht="44.25" customHeight="1" x14ac:dyDescent="0.5">
      <c r="A33" s="66">
        <v>1</v>
      </c>
      <c r="B33" s="36" t="s">
        <v>69</v>
      </c>
      <c r="C33" s="14" t="s">
        <v>33</v>
      </c>
      <c r="D33" s="14">
        <v>450</v>
      </c>
      <c r="E33" s="22"/>
      <c r="F33" s="23"/>
    </row>
    <row r="34" spans="1:10" ht="57" customHeight="1" x14ac:dyDescent="0.5">
      <c r="A34" s="66">
        <v>2</v>
      </c>
      <c r="B34" s="36" t="s">
        <v>138</v>
      </c>
      <c r="C34" s="14" t="s">
        <v>74</v>
      </c>
      <c r="D34" s="14">
        <v>5550</v>
      </c>
      <c r="E34" s="22"/>
      <c r="F34" s="23"/>
    </row>
    <row r="35" spans="1:10" ht="76.5" customHeight="1" x14ac:dyDescent="0.5">
      <c r="A35" s="66">
        <v>3</v>
      </c>
      <c r="B35" s="36" t="s">
        <v>71</v>
      </c>
      <c r="C35" s="14" t="s">
        <v>67</v>
      </c>
      <c r="D35" s="14">
        <v>50</v>
      </c>
      <c r="E35" s="22"/>
      <c r="F35" s="23"/>
    </row>
    <row r="36" spans="1:10" ht="54" customHeight="1" x14ac:dyDescent="0.5">
      <c r="A36" s="66">
        <v>4</v>
      </c>
      <c r="B36" s="36" t="s">
        <v>127</v>
      </c>
      <c r="C36" s="14" t="s">
        <v>67</v>
      </c>
      <c r="D36" s="14">
        <v>170</v>
      </c>
      <c r="E36" s="22"/>
      <c r="F36" s="23"/>
    </row>
    <row r="37" spans="1:10" ht="38.25" customHeight="1" x14ac:dyDescent="0.5">
      <c r="A37" s="66">
        <v>5</v>
      </c>
      <c r="B37" s="36" t="s">
        <v>129</v>
      </c>
      <c r="C37" s="14" t="s">
        <v>39</v>
      </c>
      <c r="D37" s="14">
        <v>5</v>
      </c>
      <c r="E37" s="22"/>
      <c r="F37" s="23"/>
    </row>
    <row r="38" spans="1:10" ht="38.25" customHeight="1" x14ac:dyDescent="0.5">
      <c r="A38" s="66">
        <v>6</v>
      </c>
      <c r="B38" s="36" t="s">
        <v>130</v>
      </c>
      <c r="C38" s="14" t="s">
        <v>10</v>
      </c>
      <c r="D38" s="14">
        <v>1</v>
      </c>
      <c r="E38" s="22"/>
      <c r="F38" s="23"/>
    </row>
    <row r="39" spans="1:10" ht="38.25" customHeight="1" x14ac:dyDescent="0.5">
      <c r="A39" s="66">
        <v>7</v>
      </c>
      <c r="B39" s="36" t="s">
        <v>131</v>
      </c>
      <c r="C39" s="14" t="s">
        <v>133</v>
      </c>
      <c r="D39" s="14">
        <v>6</v>
      </c>
      <c r="E39" s="22"/>
      <c r="F39" s="23"/>
    </row>
    <row r="40" spans="1:10" ht="38.25" customHeight="1" x14ac:dyDescent="0.5">
      <c r="A40" s="66">
        <v>8</v>
      </c>
      <c r="B40" s="36" t="s">
        <v>132</v>
      </c>
      <c r="C40" s="14" t="s">
        <v>133</v>
      </c>
      <c r="D40" s="14">
        <v>2</v>
      </c>
      <c r="E40" s="22"/>
      <c r="F40" s="23"/>
    </row>
    <row r="41" spans="1:10" ht="45" customHeight="1" x14ac:dyDescent="0.5">
      <c r="A41" s="66">
        <v>9</v>
      </c>
      <c r="B41" s="36" t="s">
        <v>77</v>
      </c>
      <c r="C41" s="14" t="s">
        <v>105</v>
      </c>
      <c r="D41" s="14">
        <v>15</v>
      </c>
      <c r="E41" s="22"/>
      <c r="F41" s="23"/>
    </row>
    <row r="42" spans="1:10" ht="39" customHeight="1" x14ac:dyDescent="0.5">
      <c r="A42" s="66">
        <v>10</v>
      </c>
      <c r="B42" s="36" t="s">
        <v>128</v>
      </c>
      <c r="C42" s="14" t="s">
        <v>133</v>
      </c>
      <c r="D42" s="14">
        <v>420</v>
      </c>
      <c r="E42" s="22"/>
      <c r="F42" s="23"/>
    </row>
    <row r="43" spans="1:10" ht="24.95" customHeight="1" thickBot="1" x14ac:dyDescent="0.55000000000000004">
      <c r="A43" s="126" t="s">
        <v>88</v>
      </c>
      <c r="B43" s="127"/>
      <c r="C43" s="127"/>
      <c r="D43" s="127"/>
      <c r="E43" s="127"/>
      <c r="F43" s="87">
        <f>SUM(F30:F42)</f>
        <v>0</v>
      </c>
    </row>
    <row r="44" spans="1:10" ht="24.95" customHeight="1" thickTop="1" thickBot="1" x14ac:dyDescent="0.55000000000000004">
      <c r="A44" s="47"/>
      <c r="B44" s="48"/>
      <c r="C44" s="48"/>
      <c r="D44" s="48"/>
      <c r="E44" s="48"/>
      <c r="F44" s="49"/>
    </row>
    <row r="45" spans="1:10" ht="42" customHeight="1" thickTop="1" x14ac:dyDescent="0.5">
      <c r="A45" s="114" t="s">
        <v>153</v>
      </c>
      <c r="B45" s="115"/>
      <c r="C45" s="115"/>
      <c r="D45" s="115"/>
      <c r="E45" s="115"/>
      <c r="F45" s="116"/>
      <c r="G45" s="35"/>
      <c r="H45" s="35"/>
      <c r="I45" s="35"/>
      <c r="J45" s="35"/>
    </row>
    <row r="46" spans="1:10" ht="80.099999999999994" customHeight="1" x14ac:dyDescent="0.5">
      <c r="A46" s="64" t="s">
        <v>0</v>
      </c>
      <c r="B46" s="38" t="s">
        <v>1</v>
      </c>
      <c r="C46" s="38" t="s">
        <v>2</v>
      </c>
      <c r="D46" s="38" t="s">
        <v>38</v>
      </c>
      <c r="E46" s="38" t="s">
        <v>35</v>
      </c>
      <c r="F46" s="65" t="s">
        <v>36</v>
      </c>
    </row>
    <row r="47" spans="1:10" ht="75" customHeight="1" x14ac:dyDescent="0.5">
      <c r="A47" s="66">
        <v>1</v>
      </c>
      <c r="B47" s="36" t="s">
        <v>139</v>
      </c>
      <c r="C47" s="14" t="s">
        <v>67</v>
      </c>
      <c r="D47" s="14">
        <v>6</v>
      </c>
      <c r="E47" s="22"/>
      <c r="F47" s="67"/>
      <c r="G47" s="33"/>
    </row>
    <row r="48" spans="1:10" ht="60" customHeight="1" x14ac:dyDescent="0.5">
      <c r="A48" s="66">
        <v>2</v>
      </c>
      <c r="B48" s="36" t="s">
        <v>78</v>
      </c>
      <c r="C48" s="14" t="s">
        <v>67</v>
      </c>
      <c r="D48" s="14">
        <v>20</v>
      </c>
      <c r="E48" s="22"/>
      <c r="F48" s="67"/>
    </row>
    <row r="49" spans="1:10" ht="62.25" customHeight="1" x14ac:dyDescent="0.5">
      <c r="A49" s="66">
        <v>3</v>
      </c>
      <c r="B49" s="36" t="s">
        <v>140</v>
      </c>
      <c r="C49" s="14" t="s">
        <v>79</v>
      </c>
      <c r="D49" s="14">
        <v>17</v>
      </c>
      <c r="E49" s="22"/>
      <c r="F49" s="67"/>
    </row>
    <row r="50" spans="1:10" ht="62.25" customHeight="1" x14ac:dyDescent="0.5">
      <c r="A50" s="66">
        <v>4</v>
      </c>
      <c r="B50" s="36" t="s">
        <v>80</v>
      </c>
      <c r="C50" s="14" t="s">
        <v>74</v>
      </c>
      <c r="D50" s="14">
        <v>700</v>
      </c>
      <c r="E50" s="22"/>
      <c r="F50" s="67"/>
    </row>
    <row r="51" spans="1:10" ht="76.5" customHeight="1" x14ac:dyDescent="0.5">
      <c r="A51" s="66">
        <v>5</v>
      </c>
      <c r="B51" s="36" t="s">
        <v>102</v>
      </c>
      <c r="C51" s="14" t="s">
        <v>67</v>
      </c>
      <c r="D51" s="14">
        <v>1</v>
      </c>
      <c r="E51" s="22"/>
      <c r="F51" s="67"/>
    </row>
    <row r="52" spans="1:10" ht="76.5" customHeight="1" x14ac:dyDescent="0.5">
      <c r="A52" s="66">
        <v>6</v>
      </c>
      <c r="B52" s="36" t="s">
        <v>117</v>
      </c>
      <c r="C52" s="14" t="s">
        <v>67</v>
      </c>
      <c r="D52" s="14">
        <v>5</v>
      </c>
      <c r="E52" s="22"/>
      <c r="F52" s="67"/>
    </row>
    <row r="53" spans="1:10" ht="39" customHeight="1" x14ac:dyDescent="0.5">
      <c r="A53" s="66">
        <v>7</v>
      </c>
      <c r="B53" s="10" t="s">
        <v>115</v>
      </c>
      <c r="C53" s="14" t="s">
        <v>74</v>
      </c>
      <c r="D53" s="14">
        <v>4000</v>
      </c>
      <c r="E53" s="22"/>
      <c r="F53" s="67"/>
    </row>
    <row r="54" spans="1:10" ht="39" customHeight="1" x14ac:dyDescent="0.5">
      <c r="A54" s="66">
        <v>8</v>
      </c>
      <c r="B54" s="36" t="s">
        <v>82</v>
      </c>
      <c r="C54" s="14" t="s">
        <v>74</v>
      </c>
      <c r="D54" s="14">
        <v>30</v>
      </c>
      <c r="E54" s="22"/>
      <c r="F54" s="67"/>
    </row>
    <row r="55" spans="1:10" ht="24.95" customHeight="1" thickBot="1" x14ac:dyDescent="0.55000000000000004">
      <c r="A55" s="126" t="s">
        <v>83</v>
      </c>
      <c r="B55" s="127"/>
      <c r="C55" s="127"/>
      <c r="D55" s="127"/>
      <c r="E55" s="127"/>
      <c r="F55" s="88">
        <f>SUM(F47:F54)</f>
        <v>0</v>
      </c>
    </row>
    <row r="56" spans="1:10" ht="42" customHeight="1" thickTop="1" x14ac:dyDescent="0.5">
      <c r="A56" s="114" t="s">
        <v>154</v>
      </c>
      <c r="B56" s="115"/>
      <c r="C56" s="115"/>
      <c r="D56" s="115"/>
      <c r="E56" s="115"/>
      <c r="F56" s="125"/>
      <c r="G56" s="35"/>
      <c r="H56" s="35"/>
      <c r="I56" s="35"/>
      <c r="J56" s="35"/>
    </row>
    <row r="57" spans="1:10" ht="61.5" customHeight="1" x14ac:dyDescent="0.5">
      <c r="A57" s="64" t="s">
        <v>0</v>
      </c>
      <c r="B57" s="38" t="s">
        <v>1</v>
      </c>
      <c r="C57" s="38" t="s">
        <v>2</v>
      </c>
      <c r="D57" s="38" t="s">
        <v>38</v>
      </c>
      <c r="E57" s="38" t="s">
        <v>35</v>
      </c>
      <c r="F57" s="39" t="s">
        <v>36</v>
      </c>
    </row>
    <row r="58" spans="1:10" ht="75" customHeight="1" x14ac:dyDescent="0.5">
      <c r="A58" s="66">
        <v>1</v>
      </c>
      <c r="B58" s="36" t="s">
        <v>141</v>
      </c>
      <c r="C58" s="14" t="s">
        <v>67</v>
      </c>
      <c r="D58" s="14">
        <v>5</v>
      </c>
      <c r="E58" s="22"/>
      <c r="F58" s="23"/>
      <c r="G58" s="33"/>
    </row>
    <row r="59" spans="1:10" ht="44.25" customHeight="1" x14ac:dyDescent="0.5">
      <c r="A59" s="66">
        <v>2</v>
      </c>
      <c r="B59" s="36" t="s">
        <v>69</v>
      </c>
      <c r="C59" s="14" t="s">
        <v>33</v>
      </c>
      <c r="D59" s="14">
        <v>22</v>
      </c>
      <c r="E59" s="22"/>
      <c r="F59" s="23"/>
    </row>
    <row r="60" spans="1:10" ht="45.75" customHeight="1" x14ac:dyDescent="0.5">
      <c r="A60" s="66">
        <v>3</v>
      </c>
      <c r="B60" s="10" t="s">
        <v>80</v>
      </c>
      <c r="C60" s="14" t="s">
        <v>74</v>
      </c>
      <c r="D60" s="14">
        <v>290</v>
      </c>
      <c r="E60" s="22"/>
      <c r="F60" s="23"/>
    </row>
    <row r="61" spans="1:10" ht="76.5" customHeight="1" x14ac:dyDescent="0.5">
      <c r="A61" s="66">
        <v>4</v>
      </c>
      <c r="B61" s="36" t="s">
        <v>84</v>
      </c>
      <c r="C61" s="14" t="s">
        <v>67</v>
      </c>
      <c r="D61" s="14">
        <v>10</v>
      </c>
      <c r="E61" s="22"/>
      <c r="F61" s="23"/>
    </row>
    <row r="62" spans="1:10" ht="75" customHeight="1" x14ac:dyDescent="0.5">
      <c r="A62" s="66">
        <v>5</v>
      </c>
      <c r="B62" s="36" t="s">
        <v>117</v>
      </c>
      <c r="C62" s="14" t="s">
        <v>67</v>
      </c>
      <c r="D62" s="14">
        <v>10</v>
      </c>
      <c r="E62" s="22"/>
      <c r="F62" s="23"/>
    </row>
    <row r="63" spans="1:10" ht="25.5" customHeight="1" x14ac:dyDescent="0.5">
      <c r="A63" s="66">
        <v>6</v>
      </c>
      <c r="B63" s="36" t="s">
        <v>85</v>
      </c>
      <c r="C63" s="14" t="s">
        <v>81</v>
      </c>
      <c r="D63" s="14">
        <v>6</v>
      </c>
      <c r="E63" s="22"/>
      <c r="F63" s="23"/>
    </row>
    <row r="64" spans="1:10" ht="106.5" customHeight="1" x14ac:dyDescent="0.5">
      <c r="A64" s="66">
        <v>7</v>
      </c>
      <c r="B64" s="36" t="s">
        <v>116</v>
      </c>
      <c r="C64" s="14" t="s">
        <v>74</v>
      </c>
      <c r="D64" s="14">
        <v>1550</v>
      </c>
      <c r="E64" s="22"/>
      <c r="F64" s="23"/>
    </row>
    <row r="65" spans="1:10" ht="46.5" customHeight="1" x14ac:dyDescent="0.5">
      <c r="A65" s="66">
        <v>8</v>
      </c>
      <c r="B65" s="36" t="s">
        <v>77</v>
      </c>
      <c r="C65" s="14" t="s">
        <v>105</v>
      </c>
      <c r="D65" s="14">
        <v>50</v>
      </c>
      <c r="E65" s="22"/>
      <c r="F65" s="23"/>
    </row>
    <row r="66" spans="1:10" ht="24.95" customHeight="1" thickBot="1" x14ac:dyDescent="0.55000000000000004">
      <c r="A66" s="126" t="s">
        <v>61</v>
      </c>
      <c r="B66" s="127"/>
      <c r="C66" s="127"/>
      <c r="D66" s="127"/>
      <c r="E66" s="127"/>
      <c r="F66" s="87">
        <f>SUM(F58:F65)</f>
        <v>0</v>
      </c>
    </row>
    <row r="67" spans="1:10" ht="42" customHeight="1" thickTop="1" x14ac:dyDescent="0.5">
      <c r="A67" s="114" t="s">
        <v>155</v>
      </c>
      <c r="B67" s="115"/>
      <c r="C67" s="115"/>
      <c r="D67" s="115"/>
      <c r="E67" s="115"/>
      <c r="F67" s="125"/>
      <c r="G67" s="35"/>
      <c r="H67" s="35"/>
      <c r="I67" s="35"/>
      <c r="J67" s="35"/>
    </row>
    <row r="68" spans="1:10" ht="80.099999999999994" customHeight="1" x14ac:dyDescent="0.5">
      <c r="A68" s="64" t="s">
        <v>0</v>
      </c>
      <c r="B68" s="38" t="s">
        <v>1</v>
      </c>
      <c r="C68" s="38" t="s">
        <v>2</v>
      </c>
      <c r="D68" s="38" t="s">
        <v>38</v>
      </c>
      <c r="E68" s="38" t="s">
        <v>35</v>
      </c>
      <c r="F68" s="39" t="s">
        <v>36</v>
      </c>
    </row>
    <row r="69" spans="1:10" ht="65.25" customHeight="1" x14ac:dyDescent="0.5">
      <c r="A69" s="66">
        <v>1</v>
      </c>
      <c r="B69" s="36" t="s">
        <v>142</v>
      </c>
      <c r="C69" s="14" t="s">
        <v>67</v>
      </c>
      <c r="D69" s="14">
        <v>1150</v>
      </c>
      <c r="E69" s="22"/>
      <c r="F69" s="23"/>
    </row>
    <row r="70" spans="1:10" ht="50.1" customHeight="1" x14ac:dyDescent="0.5">
      <c r="A70" s="66">
        <v>2</v>
      </c>
      <c r="B70" s="36" t="s">
        <v>118</v>
      </c>
      <c r="C70" s="14" t="s">
        <v>33</v>
      </c>
      <c r="D70" s="14">
        <v>7700</v>
      </c>
      <c r="E70" s="22"/>
      <c r="F70" s="23"/>
    </row>
    <row r="71" spans="1:10" ht="50.1" customHeight="1" x14ac:dyDescent="0.5">
      <c r="A71" s="66">
        <v>3</v>
      </c>
      <c r="B71" s="36" t="s">
        <v>119</v>
      </c>
      <c r="C71" s="14" t="s">
        <v>31</v>
      </c>
      <c r="D71" s="14">
        <v>1150</v>
      </c>
      <c r="E71" s="22"/>
      <c r="F71" s="23"/>
    </row>
    <row r="72" spans="1:10" ht="50.1" customHeight="1" x14ac:dyDescent="0.5">
      <c r="A72" s="66">
        <v>4</v>
      </c>
      <c r="B72" s="36" t="s">
        <v>120</v>
      </c>
      <c r="C72" s="14" t="s">
        <v>105</v>
      </c>
      <c r="D72" s="14">
        <v>7700</v>
      </c>
      <c r="E72" s="22"/>
      <c r="F72" s="23"/>
    </row>
    <row r="73" spans="1:10" ht="45.75" customHeight="1" x14ac:dyDescent="0.5">
      <c r="A73" s="66">
        <v>5</v>
      </c>
      <c r="B73" s="36" t="s">
        <v>143</v>
      </c>
      <c r="C73" s="14" t="s">
        <v>74</v>
      </c>
      <c r="D73" s="14">
        <v>2400</v>
      </c>
      <c r="E73" s="22"/>
      <c r="F73" s="23"/>
    </row>
    <row r="74" spans="1:10" ht="45.75" customHeight="1" x14ac:dyDescent="0.5">
      <c r="A74" s="66">
        <v>6</v>
      </c>
      <c r="B74" s="36" t="s">
        <v>121</v>
      </c>
      <c r="C74" s="14" t="s">
        <v>105</v>
      </c>
      <c r="D74" s="14">
        <v>50</v>
      </c>
      <c r="E74" s="22"/>
      <c r="F74" s="23"/>
    </row>
    <row r="75" spans="1:10" ht="75" customHeight="1" x14ac:dyDescent="0.5">
      <c r="A75" s="66">
        <v>7</v>
      </c>
      <c r="B75" s="36" t="s">
        <v>117</v>
      </c>
      <c r="C75" s="14" t="s">
        <v>67</v>
      </c>
      <c r="D75" s="14">
        <v>800</v>
      </c>
      <c r="E75" s="22"/>
      <c r="F75" s="23"/>
    </row>
    <row r="76" spans="1:10" ht="75" customHeight="1" x14ac:dyDescent="0.5">
      <c r="A76" s="66">
        <v>8</v>
      </c>
      <c r="B76" s="51" t="s">
        <v>122</v>
      </c>
      <c r="C76" s="14" t="s">
        <v>113</v>
      </c>
      <c r="D76" s="14">
        <v>1800</v>
      </c>
      <c r="E76" s="22"/>
      <c r="F76" s="23"/>
    </row>
    <row r="77" spans="1:10" ht="75" customHeight="1" x14ac:dyDescent="0.5">
      <c r="A77" s="66">
        <v>9</v>
      </c>
      <c r="B77" s="51" t="s">
        <v>123</v>
      </c>
      <c r="C77" s="89" t="s">
        <v>113</v>
      </c>
      <c r="D77" s="14">
        <v>500</v>
      </c>
      <c r="E77" s="22"/>
      <c r="F77" s="23"/>
    </row>
    <row r="78" spans="1:10" ht="42" customHeight="1" thickBot="1" x14ac:dyDescent="0.55000000000000004">
      <c r="A78" s="126" t="s">
        <v>86</v>
      </c>
      <c r="B78" s="127"/>
      <c r="C78" s="127"/>
      <c r="D78" s="127"/>
      <c r="E78" s="127"/>
      <c r="F78" s="87">
        <f>SUM(F69:F75)</f>
        <v>0</v>
      </c>
    </row>
    <row r="79" spans="1:10" ht="30" customHeight="1" thickTop="1" thickBot="1" x14ac:dyDescent="0.55000000000000004">
      <c r="A79" s="47"/>
      <c r="B79" s="48"/>
      <c r="C79" s="48"/>
      <c r="D79" s="48"/>
      <c r="E79" s="48"/>
      <c r="F79" s="50"/>
    </row>
    <row r="80" spans="1:10" ht="42" customHeight="1" thickTop="1" x14ac:dyDescent="0.5">
      <c r="A80" s="114" t="s">
        <v>156</v>
      </c>
      <c r="B80" s="115"/>
      <c r="C80" s="115"/>
      <c r="D80" s="115"/>
      <c r="E80" s="115"/>
      <c r="F80" s="116"/>
      <c r="G80" s="35"/>
      <c r="H80" s="35"/>
      <c r="I80" s="35"/>
      <c r="J80" s="35"/>
    </row>
    <row r="81" spans="1:6" ht="80.099999999999994" customHeight="1" x14ac:dyDescent="0.5">
      <c r="A81" s="64" t="s">
        <v>0</v>
      </c>
      <c r="B81" s="38" t="s">
        <v>1</v>
      </c>
      <c r="C81" s="38" t="s">
        <v>2</v>
      </c>
      <c r="D81" s="38" t="s">
        <v>38</v>
      </c>
      <c r="E81" s="38" t="s">
        <v>35</v>
      </c>
      <c r="F81" s="65" t="s">
        <v>36</v>
      </c>
    </row>
    <row r="82" spans="1:6" ht="92.25" customHeight="1" x14ac:dyDescent="0.5">
      <c r="A82" s="66">
        <v>1</v>
      </c>
      <c r="B82" s="36" t="s">
        <v>144</v>
      </c>
      <c r="C82" s="14" t="s">
        <v>67</v>
      </c>
      <c r="D82" s="14">
        <v>60</v>
      </c>
      <c r="E82" s="22"/>
      <c r="F82" s="67"/>
    </row>
    <row r="83" spans="1:6" ht="60" customHeight="1" x14ac:dyDescent="0.5">
      <c r="A83" s="66">
        <v>2</v>
      </c>
      <c r="B83" s="36" t="s">
        <v>68</v>
      </c>
      <c r="C83" s="14" t="s">
        <v>67</v>
      </c>
      <c r="D83" s="14">
        <v>60</v>
      </c>
      <c r="E83" s="22"/>
      <c r="F83" s="67"/>
    </row>
    <row r="84" spans="1:6" ht="44.25" customHeight="1" x14ac:dyDescent="0.5">
      <c r="A84" s="66">
        <v>3</v>
      </c>
      <c r="B84" s="36" t="s">
        <v>69</v>
      </c>
      <c r="C84" s="14" t="s">
        <v>33</v>
      </c>
      <c r="D84" s="14">
        <v>150</v>
      </c>
      <c r="E84" s="22"/>
      <c r="F84" s="67"/>
    </row>
    <row r="85" spans="1:6" ht="63.75" customHeight="1" x14ac:dyDescent="0.5">
      <c r="A85" s="66">
        <v>4</v>
      </c>
      <c r="B85" s="36" t="s">
        <v>145</v>
      </c>
      <c r="C85" s="14" t="s">
        <v>74</v>
      </c>
      <c r="D85" s="14">
        <v>300</v>
      </c>
      <c r="E85" s="22"/>
      <c r="F85" s="67"/>
    </row>
    <row r="86" spans="1:6" ht="76.5" customHeight="1" x14ac:dyDescent="0.5">
      <c r="A86" s="66">
        <v>5</v>
      </c>
      <c r="B86" s="36" t="s">
        <v>102</v>
      </c>
      <c r="C86" s="14" t="s">
        <v>67</v>
      </c>
      <c r="D86" s="14">
        <v>6</v>
      </c>
      <c r="E86" s="22"/>
      <c r="F86" s="67"/>
    </row>
    <row r="87" spans="1:6" ht="75" customHeight="1" x14ac:dyDescent="0.5">
      <c r="A87" s="66">
        <v>6</v>
      </c>
      <c r="B87" s="36" t="s">
        <v>117</v>
      </c>
      <c r="C87" s="14" t="s">
        <v>67</v>
      </c>
      <c r="D87" s="14">
        <v>32</v>
      </c>
      <c r="E87" s="22"/>
      <c r="F87" s="67"/>
    </row>
    <row r="88" spans="1:6" ht="76.5" customHeight="1" x14ac:dyDescent="0.5">
      <c r="A88" s="66">
        <v>7</v>
      </c>
      <c r="B88" s="36" t="s">
        <v>76</v>
      </c>
      <c r="C88" s="14" t="s">
        <v>74</v>
      </c>
      <c r="D88" s="14">
        <v>880</v>
      </c>
      <c r="E88" s="22"/>
      <c r="F88" s="67"/>
    </row>
    <row r="89" spans="1:6" ht="40.9" customHeight="1" thickBot="1" x14ac:dyDescent="0.55000000000000004">
      <c r="A89" s="126" t="s">
        <v>87</v>
      </c>
      <c r="B89" s="127"/>
      <c r="C89" s="127"/>
      <c r="D89" s="127"/>
      <c r="E89" s="127"/>
      <c r="F89" s="88">
        <f>SUM(F82:F88)</f>
        <v>0</v>
      </c>
    </row>
    <row r="90" spans="1:6" ht="18.75" thickTop="1" x14ac:dyDescent="0.5"/>
  </sheetData>
  <autoFilter ref="A2:F19" xr:uid="{00000000-0009-0000-0000-000008000000}"/>
  <mergeCells count="14">
    <mergeCell ref="A78:E78"/>
    <mergeCell ref="A80:F80"/>
    <mergeCell ref="A89:E89"/>
    <mergeCell ref="A67:F67"/>
    <mergeCell ref="A43:E43"/>
    <mergeCell ref="A45:F45"/>
    <mergeCell ref="A55:E55"/>
    <mergeCell ref="A56:F56"/>
    <mergeCell ref="A66:E66"/>
    <mergeCell ref="A20:F20"/>
    <mergeCell ref="A1:F1"/>
    <mergeCell ref="A18:E18"/>
    <mergeCell ref="A29:E29"/>
    <mergeCell ref="A31:F31"/>
  </mergeCells>
  <printOptions horizontalCentered="1"/>
  <pageMargins left="0.45" right="0.45" top="0.5" bottom="0.5" header="0.3" footer="0.3"/>
  <pageSetup paperSize="9" scale="83" orientation="portrait" r:id="rId1"/>
  <rowBreaks count="6" manualBreakCount="6">
    <brk id="19" max="5" man="1"/>
    <brk id="30" max="5" man="1"/>
    <brk id="44" max="5" man="1"/>
    <brk id="55" max="5" man="1"/>
    <brk id="66" max="5" man="1"/>
    <brk id="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Total</vt:lpstr>
      <vt:lpstr>Mechanic</vt:lpstr>
      <vt:lpstr>Piping</vt:lpstr>
      <vt:lpstr>Paint &amp; Insulation</vt:lpstr>
      <vt:lpstr>Civil</vt:lpstr>
      <vt:lpstr>Civil!Print_Area</vt:lpstr>
      <vt:lpstr>Mechanic!Print_Area</vt:lpstr>
      <vt:lpstr>'Paint &amp; Insulation'!Print_Area</vt:lpstr>
      <vt:lpstr>Piping!Print_Area</vt:lpstr>
      <vt:lpstr>Total!Print_Area</vt:lpstr>
      <vt:lpstr>Piping!Print_Titles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Public</dc:creator>
  <cp:lastModifiedBy>saied naiemaie</cp:lastModifiedBy>
  <cp:lastPrinted>2026-01-22T18:55:04Z</cp:lastPrinted>
  <dcterms:created xsi:type="dcterms:W3CDTF">2022-03-08T05:28:53Z</dcterms:created>
  <dcterms:modified xsi:type="dcterms:W3CDTF">2026-02-17T05:28:52Z</dcterms:modified>
</cp:coreProperties>
</file>